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1075" windowHeight="9780" tabRatio="752" activeTab="1"/>
  </bookViews>
  <sheets>
    <sheet name="Περιεχόμενα" sheetId="8" r:id="rId1"/>
    <sheet name="Β1 Προβλέψεις" sheetId="6" r:id="rId2"/>
    <sheet name="Β2 Υλοποίηση ΠΥ" sheetId="7" r:id="rId3"/>
    <sheet name="Β3 Δάνεια" sheetId="10" r:id="rId4"/>
    <sheet name="Β4 Καθυστ Οφειλές" sheetId="11" r:id="rId5"/>
    <sheet name="Β5 Δεσμεύσεις" sheetId="12" r:id="rId6"/>
    <sheet name="ΒΠ - Εισπράξεις" sheetId="1" r:id="rId7"/>
    <sheet name="ΒΠ - Πληρωμές" sheetId="4" r:id="rId8"/>
    <sheet name="Lists" sheetId="9" r:id="rId9"/>
  </sheets>
  <externalReferences>
    <externalReference r:id="rId10"/>
  </externalReferences>
  <definedNames>
    <definedName name="Budget">Lists!$A$19:$A$20</definedName>
    <definedName name="months">Lists!$A$3:$A$14</definedName>
    <definedName name="_xlnm.Print_Titles" localSheetId="2">'Β2 Υλοποίηση ΠΥ'!$1:$7</definedName>
    <definedName name="_xlnm.Print_Titles" localSheetId="6">'ΒΠ - Εισπράξεις'!$1:$7</definedName>
    <definedName name="_xlnm.Print_Titles" localSheetId="7">'ΒΠ - Πληρωμές'!$1:$7</definedName>
  </definedNames>
  <calcPr calcId="125725" calcOnSave="0"/>
</workbook>
</file>

<file path=xl/calcChain.xml><?xml version="1.0" encoding="utf-8"?>
<calcChain xmlns="http://schemas.openxmlformats.org/spreadsheetml/2006/main">
  <c r="I18" i="11"/>
  <c r="K19" i="10"/>
  <c r="F18" i="11"/>
  <c r="E16" i="4"/>
  <c r="K194"/>
  <c r="E194"/>
  <c r="H91"/>
  <c r="M44"/>
  <c r="L22"/>
  <c r="L16"/>
  <c r="S174"/>
  <c r="S154"/>
  <c r="S149"/>
  <c r="S96"/>
  <c r="S69"/>
  <c r="S57"/>
  <c r="E1" i="7" l="1"/>
  <c r="D59" i="6"/>
  <c r="D58"/>
  <c r="D57"/>
  <c r="D52"/>
  <c r="M37"/>
  <c r="M38"/>
  <c r="M39"/>
  <c r="M40"/>
  <c r="M41"/>
  <c r="L37"/>
  <c r="L38"/>
  <c r="L39"/>
  <c r="L40"/>
  <c r="L41"/>
  <c r="K37"/>
  <c r="K38"/>
  <c r="K39"/>
  <c r="K40"/>
  <c r="K41"/>
  <c r="J37"/>
  <c r="J38"/>
  <c r="J39"/>
  <c r="J40"/>
  <c r="J41"/>
  <c r="M36"/>
  <c r="L36"/>
  <c r="K36"/>
  <c r="J36"/>
  <c r="M59"/>
  <c r="L59"/>
  <c r="K59"/>
  <c r="J59"/>
  <c r="N59" s="1"/>
  <c r="M58"/>
  <c r="L58"/>
  <c r="K58"/>
  <c r="J58"/>
  <c r="M57"/>
  <c r="L57"/>
  <c r="K57"/>
  <c r="J57"/>
  <c r="J56"/>
  <c r="M52"/>
  <c r="L52"/>
  <c r="K52"/>
  <c r="J52"/>
  <c r="M51"/>
  <c r="L51"/>
  <c r="K51"/>
  <c r="J51"/>
  <c r="J50"/>
  <c r="J45"/>
  <c r="N45" s="1"/>
  <c r="I31"/>
  <c r="I18"/>
  <c r="I32"/>
  <c r="G32"/>
  <c r="H32"/>
  <c r="F32"/>
  <c r="E32"/>
  <c r="H1" i="7"/>
  <c r="I1" i="1"/>
  <c r="K1" i="10"/>
  <c r="I1" i="11"/>
  <c r="I1" i="12"/>
  <c r="I1" i="4"/>
  <c r="B2"/>
  <c r="B1"/>
  <c r="B2" i="1"/>
  <c r="B1"/>
  <c r="F19" i="6"/>
  <c r="G19"/>
  <c r="H19"/>
  <c r="E19"/>
  <c r="F10" i="7"/>
  <c r="G10"/>
  <c r="H10"/>
  <c r="J10" i="6"/>
  <c r="E56"/>
  <c r="D56"/>
  <c r="I51"/>
  <c r="F51"/>
  <c r="G51"/>
  <c r="H51"/>
  <c r="E51"/>
  <c r="E50"/>
  <c r="D50"/>
  <c r="E45"/>
  <c r="E47" s="1"/>
  <c r="D45"/>
  <c r="I45" l="1"/>
  <c r="D37"/>
  <c r="D38"/>
  <c r="D39"/>
  <c r="D40"/>
  <c r="D51" s="1"/>
  <c r="D41"/>
  <c r="D36"/>
  <c r="R58" i="7" l="1"/>
  <c r="R59"/>
  <c r="R57"/>
  <c r="R56"/>
  <c r="R60"/>
  <c r="F60"/>
  <c r="G56" s="1"/>
  <c r="G60" s="1"/>
  <c r="H56" s="1"/>
  <c r="H60" s="1"/>
  <c r="I56" s="1"/>
  <c r="I60" s="1"/>
  <c r="J56" s="1"/>
  <c r="J60" s="1"/>
  <c r="K56" s="1"/>
  <c r="K60" s="1"/>
  <c r="L56" s="1"/>
  <c r="L60" s="1"/>
  <c r="M56" s="1"/>
  <c r="M60" s="1"/>
  <c r="N56" s="1"/>
  <c r="N60" s="1"/>
  <c r="O56" s="1"/>
  <c r="O60" s="1"/>
  <c r="P56" s="1"/>
  <c r="P60" s="1"/>
  <c r="Q56" s="1"/>
  <c r="Q60" s="1"/>
  <c r="D60"/>
  <c r="R52"/>
  <c r="R50"/>
  <c r="G51"/>
  <c r="H51"/>
  <c r="I51"/>
  <c r="J51"/>
  <c r="K51"/>
  <c r="L51"/>
  <c r="M51"/>
  <c r="N51"/>
  <c r="O51"/>
  <c r="P51"/>
  <c r="Q51"/>
  <c r="F51"/>
  <c r="F53" s="1"/>
  <c r="G50" s="1"/>
  <c r="G53" s="1"/>
  <c r="H50" s="1"/>
  <c r="H53" s="1"/>
  <c r="I50" s="1"/>
  <c r="I53" s="1"/>
  <c r="J50" s="1"/>
  <c r="J53" s="1"/>
  <c r="K50" s="1"/>
  <c r="K53" s="1"/>
  <c r="L50" s="1"/>
  <c r="L53" s="1"/>
  <c r="M50" s="1"/>
  <c r="M53" s="1"/>
  <c r="N50" s="1"/>
  <c r="N53" s="1"/>
  <c r="O50" s="1"/>
  <c r="O53" s="1"/>
  <c r="P50" s="1"/>
  <c r="P53" s="1"/>
  <c r="Q50" s="1"/>
  <c r="Q53" s="1"/>
  <c r="D51"/>
  <c r="D53" s="1"/>
  <c r="R37" l="1"/>
  <c r="R38"/>
  <c r="R39"/>
  <c r="R40"/>
  <c r="R51" s="1"/>
  <c r="R53" s="1"/>
  <c r="R41"/>
  <c r="R36"/>
  <c r="R45"/>
  <c r="G31" l="1"/>
  <c r="H31"/>
  <c r="I31"/>
  <c r="J31"/>
  <c r="K31"/>
  <c r="L31"/>
  <c r="M31"/>
  <c r="N31"/>
  <c r="O31"/>
  <c r="P31"/>
  <c r="Q31"/>
  <c r="F31"/>
  <c r="J31" i="6" s="1"/>
  <c r="D31" i="7"/>
  <c r="D31" i="6" s="1"/>
  <c r="G30" i="7"/>
  <c r="H30"/>
  <c r="I30"/>
  <c r="J30"/>
  <c r="K30"/>
  <c r="L30"/>
  <c r="M30"/>
  <c r="N30"/>
  <c r="O30"/>
  <c r="P30"/>
  <c r="Q30"/>
  <c r="F30"/>
  <c r="D30"/>
  <c r="D30" i="6" s="1"/>
  <c r="G29" i="7"/>
  <c r="H29"/>
  <c r="I29"/>
  <c r="J29"/>
  <c r="K29"/>
  <c r="L29"/>
  <c r="M29"/>
  <c r="N29"/>
  <c r="O29"/>
  <c r="P29"/>
  <c r="Q29"/>
  <c r="F29"/>
  <c r="D29"/>
  <c r="D29" i="6" s="1"/>
  <c r="G28" i="7"/>
  <c r="H28"/>
  <c r="I28"/>
  <c r="J28"/>
  <c r="K28"/>
  <c r="L28"/>
  <c r="M28"/>
  <c r="N28"/>
  <c r="O28"/>
  <c r="P28"/>
  <c r="Q28"/>
  <c r="F28"/>
  <c r="D28"/>
  <c r="D28" i="6" s="1"/>
  <c r="G27" i="7"/>
  <c r="H27"/>
  <c r="I27"/>
  <c r="J27"/>
  <c r="K27"/>
  <c r="L27"/>
  <c r="M27"/>
  <c r="N27"/>
  <c r="O27"/>
  <c r="P27"/>
  <c r="Q27"/>
  <c r="F27"/>
  <c r="D27"/>
  <c r="D27" i="6" s="1"/>
  <c r="G26" i="7"/>
  <c r="H26"/>
  <c r="I26"/>
  <c r="J26"/>
  <c r="K26"/>
  <c r="L26"/>
  <c r="M26"/>
  <c r="N26"/>
  <c r="O26"/>
  <c r="P26"/>
  <c r="Q26"/>
  <c r="F26"/>
  <c r="D26"/>
  <c r="D26" i="6" s="1"/>
  <c r="G25" i="7"/>
  <c r="H25"/>
  <c r="I25"/>
  <c r="J25"/>
  <c r="K25"/>
  <c r="L25"/>
  <c r="M25"/>
  <c r="N25"/>
  <c r="O25"/>
  <c r="P25"/>
  <c r="Q25"/>
  <c r="F25"/>
  <c r="D25"/>
  <c r="D25" i="6" s="1"/>
  <c r="H24" i="7"/>
  <c r="I24"/>
  <c r="J24"/>
  <c r="K24"/>
  <c r="L24"/>
  <c r="M24"/>
  <c r="N24"/>
  <c r="O24"/>
  <c r="P24"/>
  <c r="Q24"/>
  <c r="F24"/>
  <c r="D24"/>
  <c r="D24" i="6" s="1"/>
  <c r="G23" i="7"/>
  <c r="H23"/>
  <c r="I23"/>
  <c r="J23"/>
  <c r="L23"/>
  <c r="M23"/>
  <c r="N23"/>
  <c r="O23"/>
  <c r="P23"/>
  <c r="Q23"/>
  <c r="F23"/>
  <c r="G18"/>
  <c r="H18"/>
  <c r="I18"/>
  <c r="J18"/>
  <c r="K18"/>
  <c r="L18"/>
  <c r="M18"/>
  <c r="N18"/>
  <c r="O18"/>
  <c r="P18"/>
  <c r="Q18"/>
  <c r="F18"/>
  <c r="D18"/>
  <c r="D18" i="6" s="1"/>
  <c r="G17" i="7"/>
  <c r="H17"/>
  <c r="I17"/>
  <c r="J17"/>
  <c r="K17"/>
  <c r="L17"/>
  <c r="M17"/>
  <c r="N17"/>
  <c r="O17"/>
  <c r="P17"/>
  <c r="Q17"/>
  <c r="F17"/>
  <c r="D17"/>
  <c r="D17" i="6" s="1"/>
  <c r="G16" i="7"/>
  <c r="H16"/>
  <c r="I16"/>
  <c r="J16"/>
  <c r="K16"/>
  <c r="M16"/>
  <c r="N16"/>
  <c r="O16"/>
  <c r="P16"/>
  <c r="Q16"/>
  <c r="F16"/>
  <c r="D16"/>
  <c r="D16" i="6" s="1"/>
  <c r="G15" i="7"/>
  <c r="H15"/>
  <c r="I15"/>
  <c r="J15"/>
  <c r="K15"/>
  <c r="L15"/>
  <c r="M15"/>
  <c r="N15"/>
  <c r="O15"/>
  <c r="P15"/>
  <c r="Q15"/>
  <c r="F15"/>
  <c r="D15"/>
  <c r="D15" i="6" s="1"/>
  <c r="E88" i="1"/>
  <c r="G14" i="7"/>
  <c r="H14"/>
  <c r="I14"/>
  <c r="J14"/>
  <c r="K14"/>
  <c r="L14"/>
  <c r="M14"/>
  <c r="N14"/>
  <c r="O14"/>
  <c r="P14"/>
  <c r="Q14"/>
  <c r="F14"/>
  <c r="D14"/>
  <c r="D14" i="6" s="1"/>
  <c r="G13" i="7"/>
  <c r="H13"/>
  <c r="I13"/>
  <c r="J13"/>
  <c r="K13"/>
  <c r="L13"/>
  <c r="M13"/>
  <c r="N13"/>
  <c r="O13"/>
  <c r="P13"/>
  <c r="Q13"/>
  <c r="F13"/>
  <c r="D13"/>
  <c r="D13" i="6" s="1"/>
  <c r="G12" i="7"/>
  <c r="H12"/>
  <c r="I12"/>
  <c r="J12"/>
  <c r="K12"/>
  <c r="L12"/>
  <c r="M12"/>
  <c r="N12"/>
  <c r="O12"/>
  <c r="P12"/>
  <c r="Q12"/>
  <c r="F12"/>
  <c r="D12"/>
  <c r="D12" i="6" s="1"/>
  <c r="G11" i="7"/>
  <c r="H11"/>
  <c r="H19" s="1"/>
  <c r="I11"/>
  <c r="J11"/>
  <c r="K11"/>
  <c r="L11"/>
  <c r="M11"/>
  <c r="N11"/>
  <c r="O11"/>
  <c r="P11"/>
  <c r="Q11"/>
  <c r="F11"/>
  <c r="D11"/>
  <c r="D11" i="6" s="1"/>
  <c r="G19" i="7"/>
  <c r="I10"/>
  <c r="J10"/>
  <c r="K10"/>
  <c r="K19" s="1"/>
  <c r="L10"/>
  <c r="M10"/>
  <c r="M19" s="1"/>
  <c r="N10"/>
  <c r="O10"/>
  <c r="P10"/>
  <c r="Q10"/>
  <c r="Q19" s="1"/>
  <c r="D10"/>
  <c r="I41" i="6"/>
  <c r="E34"/>
  <c r="E42" s="1"/>
  <c r="E46" s="1"/>
  <c r="F34"/>
  <c r="F42" s="1"/>
  <c r="F46" s="1"/>
  <c r="G34"/>
  <c r="G42" s="1"/>
  <c r="G46" s="1"/>
  <c r="H34"/>
  <c r="H42" s="1"/>
  <c r="H46" s="1"/>
  <c r="I59"/>
  <c r="N58"/>
  <c r="I58"/>
  <c r="N57"/>
  <c r="I57"/>
  <c r="E60"/>
  <c r="F56" s="1"/>
  <c r="F60" s="1"/>
  <c r="G56" s="1"/>
  <c r="G60" s="1"/>
  <c r="H56" s="1"/>
  <c r="H60" s="1"/>
  <c r="I52"/>
  <c r="I40"/>
  <c r="I39"/>
  <c r="I38"/>
  <c r="N37"/>
  <c r="I37"/>
  <c r="I36"/>
  <c r="I30"/>
  <c r="I29"/>
  <c r="I28"/>
  <c r="I27"/>
  <c r="I26"/>
  <c r="I25"/>
  <c r="I24"/>
  <c r="I23"/>
  <c r="F45"/>
  <c r="I17"/>
  <c r="I19" s="1"/>
  <c r="I34" s="1"/>
  <c r="I42" s="1"/>
  <c r="I46" s="1"/>
  <c r="I47" s="1"/>
  <c r="I16"/>
  <c r="I15"/>
  <c r="I14"/>
  <c r="I13"/>
  <c r="I12"/>
  <c r="I11"/>
  <c r="I10"/>
  <c r="A2" i="12"/>
  <c r="A1"/>
  <c r="A2" i="11"/>
  <c r="A1"/>
  <c r="B2" i="10"/>
  <c r="B1"/>
  <c r="A2" i="7"/>
  <c r="A1"/>
  <c r="Q32" l="1"/>
  <c r="Q34" s="1"/>
  <c r="Q42" s="1"/>
  <c r="Q46" s="1"/>
  <c r="M32"/>
  <c r="M34" s="1"/>
  <c r="M42" s="1"/>
  <c r="M46" s="1"/>
  <c r="K12" i="6"/>
  <c r="K14"/>
  <c r="K15"/>
  <c r="K17"/>
  <c r="M31"/>
  <c r="K31"/>
  <c r="I19" i="7"/>
  <c r="K10" i="6"/>
  <c r="F47"/>
  <c r="K11"/>
  <c r="K13"/>
  <c r="K16"/>
  <c r="K18"/>
  <c r="L31"/>
  <c r="N41"/>
  <c r="D19" i="7"/>
  <c r="D10" i="6"/>
  <c r="D19" s="1"/>
  <c r="O19" i="7"/>
  <c r="M10" i="6"/>
  <c r="R11" i="7"/>
  <c r="J11" i="6"/>
  <c r="R13" i="7"/>
  <c r="J13" i="6"/>
  <c r="J16"/>
  <c r="R18" i="7"/>
  <c r="J18" i="6"/>
  <c r="O32" i="7"/>
  <c r="M23" i="6"/>
  <c r="I32" i="7"/>
  <c r="R26"/>
  <c r="J26" i="6"/>
  <c r="R28" i="7"/>
  <c r="J28" i="6"/>
  <c r="R30" i="7"/>
  <c r="J30" i="6"/>
  <c r="L10"/>
  <c r="R12" i="7"/>
  <c r="J12" i="6"/>
  <c r="R14" i="7"/>
  <c r="J14" i="6"/>
  <c r="R15" i="7"/>
  <c r="J15" i="6"/>
  <c r="R17" i="7"/>
  <c r="J17" i="6"/>
  <c r="F32" i="7"/>
  <c r="J23" i="6"/>
  <c r="L32" i="7"/>
  <c r="L23" i="6"/>
  <c r="R25" i="7"/>
  <c r="J25" i="6"/>
  <c r="R27" i="7"/>
  <c r="J27" i="6"/>
  <c r="R29" i="7"/>
  <c r="J29" i="6"/>
  <c r="I34" i="7"/>
  <c r="I42" s="1"/>
  <c r="I46" s="1"/>
  <c r="L11" i="6"/>
  <c r="M12"/>
  <c r="L13"/>
  <c r="M14"/>
  <c r="M15"/>
  <c r="M17"/>
  <c r="L18"/>
  <c r="L24"/>
  <c r="M25"/>
  <c r="K25"/>
  <c r="L26"/>
  <c r="M27"/>
  <c r="K27"/>
  <c r="L28"/>
  <c r="M29"/>
  <c r="K29"/>
  <c r="L30"/>
  <c r="F19" i="7"/>
  <c r="P19"/>
  <c r="N19"/>
  <c r="J19"/>
  <c r="M11" i="6"/>
  <c r="L12"/>
  <c r="M13"/>
  <c r="L14"/>
  <c r="L15"/>
  <c r="M16"/>
  <c r="L17"/>
  <c r="M18"/>
  <c r="P32" i="7"/>
  <c r="N32"/>
  <c r="J32"/>
  <c r="H32"/>
  <c r="H34" s="1"/>
  <c r="H42" s="1"/>
  <c r="H46" s="1"/>
  <c r="M24" i="6"/>
  <c r="K24"/>
  <c r="L25"/>
  <c r="M26"/>
  <c r="K26"/>
  <c r="L27"/>
  <c r="M28"/>
  <c r="K28"/>
  <c r="L29"/>
  <c r="M30"/>
  <c r="K30"/>
  <c r="R31" i="7"/>
  <c r="N40" i="6"/>
  <c r="N51" s="1"/>
  <c r="N36"/>
  <c r="N38"/>
  <c r="R10" i="7"/>
  <c r="O41" i="6"/>
  <c r="N52"/>
  <c r="D60"/>
  <c r="J60"/>
  <c r="K56" s="1"/>
  <c r="K60" s="1"/>
  <c r="L56" s="1"/>
  <c r="L60" s="1"/>
  <c r="M56" s="1"/>
  <c r="M60" s="1"/>
  <c r="O37"/>
  <c r="O38"/>
  <c r="O40"/>
  <c r="O57"/>
  <c r="O58"/>
  <c r="D53"/>
  <c r="J53"/>
  <c r="K50" s="1"/>
  <c r="K53" s="1"/>
  <c r="L50" s="1"/>
  <c r="L53" s="1"/>
  <c r="M50" s="1"/>
  <c r="M53" s="1"/>
  <c r="N39"/>
  <c r="N56"/>
  <c r="N60" s="1"/>
  <c r="N50"/>
  <c r="I56"/>
  <c r="I60" s="1"/>
  <c r="Q20" i="12"/>
  <c r="P20"/>
  <c r="O20"/>
  <c r="N20"/>
  <c r="M20"/>
  <c r="L20"/>
  <c r="K20"/>
  <c r="J20"/>
  <c r="I20"/>
  <c r="H20"/>
  <c r="G20"/>
  <c r="F20"/>
  <c r="E20"/>
  <c r="D20"/>
  <c r="C20"/>
  <c r="F1"/>
  <c r="O18" i="11"/>
  <c r="N18"/>
  <c r="M18"/>
  <c r="L18"/>
  <c r="K18"/>
  <c r="J18"/>
  <c r="H18"/>
  <c r="G18"/>
  <c r="E18"/>
  <c r="D18"/>
  <c r="C18"/>
  <c r="F1"/>
  <c r="L35" i="10"/>
  <c r="K35"/>
  <c r="V19"/>
  <c r="U19"/>
  <c r="T19"/>
  <c r="S19"/>
  <c r="R19"/>
  <c r="Q19"/>
  <c r="P19"/>
  <c r="O19"/>
  <c r="N19"/>
  <c r="M19"/>
  <c r="L19"/>
  <c r="J19"/>
  <c r="H1"/>
  <c r="N29" i="6" l="1"/>
  <c r="O29" s="1"/>
  <c r="N27"/>
  <c r="O27" s="1"/>
  <c r="N31"/>
  <c r="F34" i="7"/>
  <c r="F42" s="1"/>
  <c r="F46" s="1"/>
  <c r="F47" s="1"/>
  <c r="G45" s="1"/>
  <c r="J34"/>
  <c r="J42" s="1"/>
  <c r="J46" s="1"/>
  <c r="P34"/>
  <c r="P42" s="1"/>
  <c r="P46" s="1"/>
  <c r="N25" i="6"/>
  <c r="O25" s="1"/>
  <c r="L32"/>
  <c r="M32"/>
  <c r="N18"/>
  <c r="O36"/>
  <c r="N30"/>
  <c r="O30" s="1"/>
  <c r="N28"/>
  <c r="O28" s="1"/>
  <c r="N26"/>
  <c r="O26" s="1"/>
  <c r="J19"/>
  <c r="M19"/>
  <c r="N34" i="7"/>
  <c r="N42" s="1"/>
  <c r="N46" s="1"/>
  <c r="O34"/>
  <c r="O42" s="1"/>
  <c r="O46" s="1"/>
  <c r="G45" i="6"/>
  <c r="G47" s="1"/>
  <c r="E53"/>
  <c r="F50" s="1"/>
  <c r="F53" s="1"/>
  <c r="G50" s="1"/>
  <c r="G53" s="1"/>
  <c r="H50" s="1"/>
  <c r="H53" s="1"/>
  <c r="I50"/>
  <c r="I53" s="1"/>
  <c r="O39"/>
  <c r="N53"/>
  <c r="A11" i="7"/>
  <c r="A12" s="1"/>
  <c r="A13" s="1"/>
  <c r="A14" s="1"/>
  <c r="A15" s="1"/>
  <c r="A16" s="1"/>
  <c r="A17" s="1"/>
  <c r="A18" s="1"/>
  <c r="A19" s="1"/>
  <c r="A23" s="1"/>
  <c r="A24" s="1"/>
  <c r="A25" s="1"/>
  <c r="A26" s="1"/>
  <c r="A27" s="1"/>
  <c r="A28" s="1"/>
  <c r="A29" s="1"/>
  <c r="A30" s="1"/>
  <c r="A31" s="1"/>
  <c r="A32" s="1"/>
  <c r="A34" s="1"/>
  <c r="A36" s="1"/>
  <c r="A37" s="1"/>
  <c r="A38" s="1"/>
  <c r="A39" s="1"/>
  <c r="A40" s="1"/>
  <c r="A41" s="1"/>
  <c r="A42" s="1"/>
  <c r="A11" i="6"/>
  <c r="A12" s="1"/>
  <c r="A13" s="1"/>
  <c r="A14" s="1"/>
  <c r="A15" s="1"/>
  <c r="A16" s="1"/>
  <c r="A17" s="1"/>
  <c r="A18" s="1"/>
  <c r="A19" s="1"/>
  <c r="A23" s="1"/>
  <c r="A24" s="1"/>
  <c r="A25" s="1"/>
  <c r="A26" s="1"/>
  <c r="A27" s="1"/>
  <c r="A28" s="1"/>
  <c r="A29" s="1"/>
  <c r="A30" s="1"/>
  <c r="A31" s="1"/>
  <c r="A32" s="1"/>
  <c r="A34" s="1"/>
  <c r="A36" s="1"/>
  <c r="A37" s="1"/>
  <c r="A38" s="1"/>
  <c r="A39" s="1"/>
  <c r="A40" s="1"/>
  <c r="A41" s="1"/>
  <c r="A42" s="1"/>
  <c r="I197" i="4"/>
  <c r="J197"/>
  <c r="K197"/>
  <c r="M197"/>
  <c r="N197"/>
  <c r="O197"/>
  <c r="P197"/>
  <c r="Q197"/>
  <c r="R197"/>
  <c r="G197"/>
  <c r="S193"/>
  <c r="S192"/>
  <c r="H194"/>
  <c r="I194"/>
  <c r="J194"/>
  <c r="L194"/>
  <c r="M194"/>
  <c r="N194"/>
  <c r="O194"/>
  <c r="P194"/>
  <c r="Q194"/>
  <c r="R194"/>
  <c r="S194"/>
  <c r="G194"/>
  <c r="S185"/>
  <c r="S186"/>
  <c r="S187"/>
  <c r="S188"/>
  <c r="S189" s="1"/>
  <c r="S184"/>
  <c r="H189"/>
  <c r="I189"/>
  <c r="J189"/>
  <c r="K189"/>
  <c r="L189"/>
  <c r="M189"/>
  <c r="N189"/>
  <c r="O189"/>
  <c r="P189"/>
  <c r="Q189"/>
  <c r="R189"/>
  <c r="G189"/>
  <c r="E189"/>
  <c r="S180"/>
  <c r="S179"/>
  <c r="H181"/>
  <c r="I181"/>
  <c r="J181"/>
  <c r="K181"/>
  <c r="L181"/>
  <c r="M181"/>
  <c r="N181"/>
  <c r="O181"/>
  <c r="P181"/>
  <c r="Q181"/>
  <c r="R181"/>
  <c r="S181"/>
  <c r="G181"/>
  <c r="E181"/>
  <c r="S167"/>
  <c r="S168"/>
  <c r="S169"/>
  <c r="S170"/>
  <c r="S171"/>
  <c r="S172"/>
  <c r="S173"/>
  <c r="S175"/>
  <c r="S166"/>
  <c r="H176"/>
  <c r="I176"/>
  <c r="J176"/>
  <c r="K176"/>
  <c r="L176"/>
  <c r="M176"/>
  <c r="N176"/>
  <c r="O176"/>
  <c r="P176"/>
  <c r="Q176"/>
  <c r="R176"/>
  <c r="S176"/>
  <c r="G176"/>
  <c r="E176"/>
  <c r="S160"/>
  <c r="S161"/>
  <c r="S162"/>
  <c r="S159"/>
  <c r="H163"/>
  <c r="I163"/>
  <c r="J163"/>
  <c r="K163"/>
  <c r="L163"/>
  <c r="M163"/>
  <c r="N163"/>
  <c r="O163"/>
  <c r="P163"/>
  <c r="Q163"/>
  <c r="R163"/>
  <c r="S163"/>
  <c r="G163"/>
  <c r="E163"/>
  <c r="S150"/>
  <c r="S151"/>
  <c r="S152"/>
  <c r="S153"/>
  <c r="S155"/>
  <c r="S148"/>
  <c r="H156"/>
  <c r="I156"/>
  <c r="J156"/>
  <c r="K156"/>
  <c r="L156"/>
  <c r="M156"/>
  <c r="N156"/>
  <c r="O156"/>
  <c r="P156"/>
  <c r="Q156"/>
  <c r="R156"/>
  <c r="S156"/>
  <c r="G156"/>
  <c r="E156"/>
  <c r="H145"/>
  <c r="I145"/>
  <c r="J145"/>
  <c r="K145"/>
  <c r="L145"/>
  <c r="M145"/>
  <c r="N145"/>
  <c r="O145"/>
  <c r="P145"/>
  <c r="Q145"/>
  <c r="R145"/>
  <c r="S145"/>
  <c r="G145"/>
  <c r="E145"/>
  <c r="S141"/>
  <c r="S142"/>
  <c r="S143" s="1"/>
  <c r="S140"/>
  <c r="H143"/>
  <c r="I143"/>
  <c r="J143"/>
  <c r="K143"/>
  <c r="L143"/>
  <c r="M143"/>
  <c r="N143"/>
  <c r="O143"/>
  <c r="P143"/>
  <c r="Q143"/>
  <c r="R143"/>
  <c r="G143"/>
  <c r="E143"/>
  <c r="S132"/>
  <c r="S133"/>
  <c r="S134"/>
  <c r="S135"/>
  <c r="S136"/>
  <c r="S131"/>
  <c r="H137"/>
  <c r="I137"/>
  <c r="J137"/>
  <c r="K137"/>
  <c r="L137"/>
  <c r="M137"/>
  <c r="N137"/>
  <c r="O137"/>
  <c r="P137"/>
  <c r="Q137"/>
  <c r="R137"/>
  <c r="S137"/>
  <c r="G137"/>
  <c r="E137"/>
  <c r="H127"/>
  <c r="G24" i="7" s="1"/>
  <c r="I127" i="4"/>
  <c r="J127"/>
  <c r="K127"/>
  <c r="L127"/>
  <c r="M127"/>
  <c r="N127"/>
  <c r="O127"/>
  <c r="P127"/>
  <c r="Q127"/>
  <c r="R127"/>
  <c r="G127"/>
  <c r="E127"/>
  <c r="S123"/>
  <c r="S124"/>
  <c r="S122"/>
  <c r="H125"/>
  <c r="I125"/>
  <c r="J125"/>
  <c r="K125"/>
  <c r="L125"/>
  <c r="M125"/>
  <c r="N125"/>
  <c r="O125"/>
  <c r="P125"/>
  <c r="Q125"/>
  <c r="R125"/>
  <c r="S125"/>
  <c r="G125"/>
  <c r="E125"/>
  <c r="S113"/>
  <c r="S114"/>
  <c r="S115"/>
  <c r="S116"/>
  <c r="S117"/>
  <c r="S118"/>
  <c r="S112"/>
  <c r="H119"/>
  <c r="I119"/>
  <c r="J119"/>
  <c r="K119"/>
  <c r="L119"/>
  <c r="M119"/>
  <c r="N119"/>
  <c r="O119"/>
  <c r="P119"/>
  <c r="Q119"/>
  <c r="R119"/>
  <c r="S119"/>
  <c r="G119"/>
  <c r="E119"/>
  <c r="S108"/>
  <c r="S107"/>
  <c r="H109"/>
  <c r="I109"/>
  <c r="J109"/>
  <c r="K109"/>
  <c r="L109"/>
  <c r="M109"/>
  <c r="N109"/>
  <c r="O109"/>
  <c r="P109"/>
  <c r="Q109"/>
  <c r="R109"/>
  <c r="S109"/>
  <c r="G109"/>
  <c r="E109"/>
  <c r="H104"/>
  <c r="I104"/>
  <c r="J104"/>
  <c r="K104"/>
  <c r="L104"/>
  <c r="M104"/>
  <c r="N104"/>
  <c r="O104"/>
  <c r="P104"/>
  <c r="Q104"/>
  <c r="R104"/>
  <c r="S104"/>
  <c r="G104"/>
  <c r="E104"/>
  <c r="S103"/>
  <c r="S102"/>
  <c r="S95"/>
  <c r="S99" s="1"/>
  <c r="S97"/>
  <c r="S98"/>
  <c r="S94"/>
  <c r="H99"/>
  <c r="I99"/>
  <c r="J99"/>
  <c r="K99"/>
  <c r="L99"/>
  <c r="M99"/>
  <c r="N99"/>
  <c r="O99"/>
  <c r="P99"/>
  <c r="Q99"/>
  <c r="R99"/>
  <c r="G99"/>
  <c r="E99"/>
  <c r="S76"/>
  <c r="S77"/>
  <c r="S78"/>
  <c r="S79"/>
  <c r="S80"/>
  <c r="S81"/>
  <c r="S82"/>
  <c r="S83"/>
  <c r="S84"/>
  <c r="S85"/>
  <c r="S86"/>
  <c r="S87"/>
  <c r="S88"/>
  <c r="S89"/>
  <c r="S90"/>
  <c r="S75"/>
  <c r="I91"/>
  <c r="J91"/>
  <c r="K91"/>
  <c r="L91"/>
  <c r="M91"/>
  <c r="N91"/>
  <c r="O91"/>
  <c r="P91"/>
  <c r="Q91"/>
  <c r="R91"/>
  <c r="S91"/>
  <c r="G91"/>
  <c r="E91"/>
  <c r="S49"/>
  <c r="S50"/>
  <c r="S51"/>
  <c r="S52"/>
  <c r="S53"/>
  <c r="S54"/>
  <c r="S55"/>
  <c r="S56"/>
  <c r="S58"/>
  <c r="S59"/>
  <c r="S60"/>
  <c r="S61"/>
  <c r="S62"/>
  <c r="S63"/>
  <c r="S64"/>
  <c r="S65"/>
  <c r="S66"/>
  <c r="S67"/>
  <c r="S68"/>
  <c r="S70"/>
  <c r="S71"/>
  <c r="S48"/>
  <c r="H72"/>
  <c r="I72"/>
  <c r="J72"/>
  <c r="K72"/>
  <c r="L72"/>
  <c r="M72"/>
  <c r="N72"/>
  <c r="O72"/>
  <c r="P72"/>
  <c r="Q72"/>
  <c r="R72"/>
  <c r="S72"/>
  <c r="G72"/>
  <c r="E72"/>
  <c r="H44"/>
  <c r="I44"/>
  <c r="J44"/>
  <c r="K44"/>
  <c r="L44"/>
  <c r="K23" i="7" s="1"/>
  <c r="N44" i="4"/>
  <c r="O44"/>
  <c r="P44"/>
  <c r="Q44"/>
  <c r="R44"/>
  <c r="S44"/>
  <c r="G44"/>
  <c r="E44"/>
  <c r="D23" i="7" s="1"/>
  <c r="S38" i="4"/>
  <c r="S39"/>
  <c r="S40"/>
  <c r="S37"/>
  <c r="H41"/>
  <c r="I41"/>
  <c r="J41"/>
  <c r="K41"/>
  <c r="L41"/>
  <c r="M41"/>
  <c r="N41"/>
  <c r="O41"/>
  <c r="P41"/>
  <c r="Q41"/>
  <c r="R41"/>
  <c r="S41"/>
  <c r="G41"/>
  <c r="E41"/>
  <c r="S26"/>
  <c r="S27"/>
  <c r="S28"/>
  <c r="S29"/>
  <c r="S30"/>
  <c r="S31"/>
  <c r="S32"/>
  <c r="S33"/>
  <c r="S25"/>
  <c r="S20"/>
  <c r="S21"/>
  <c r="S19"/>
  <c r="H34"/>
  <c r="I34"/>
  <c r="J34"/>
  <c r="K34"/>
  <c r="L34"/>
  <c r="M34"/>
  <c r="N34"/>
  <c r="O34"/>
  <c r="P34"/>
  <c r="Q34"/>
  <c r="R34"/>
  <c r="S34"/>
  <c r="G34"/>
  <c r="E34"/>
  <c r="H22"/>
  <c r="I22"/>
  <c r="J22"/>
  <c r="K22"/>
  <c r="M22"/>
  <c r="N22"/>
  <c r="O22"/>
  <c r="P22"/>
  <c r="Q22"/>
  <c r="R22"/>
  <c r="S22"/>
  <c r="G22"/>
  <c r="E22"/>
  <c r="S14"/>
  <c r="S15"/>
  <c r="S13"/>
  <c r="H16"/>
  <c r="I16"/>
  <c r="J16"/>
  <c r="K16"/>
  <c r="M16"/>
  <c r="N16"/>
  <c r="O16"/>
  <c r="P16"/>
  <c r="Q16"/>
  <c r="R16"/>
  <c r="S16"/>
  <c r="G16"/>
  <c r="D32" i="7" l="1"/>
  <c r="D34" s="1"/>
  <c r="D42" s="1"/>
  <c r="D46" s="1"/>
  <c r="D47" s="1"/>
  <c r="D23" i="6"/>
  <c r="D32" s="1"/>
  <c r="D34" s="1"/>
  <c r="D42" s="1"/>
  <c r="D46" s="1"/>
  <c r="D47" s="1"/>
  <c r="E197" i="4"/>
  <c r="H197"/>
  <c r="R24" i="7"/>
  <c r="G32"/>
  <c r="G34" s="1"/>
  <c r="G42" s="1"/>
  <c r="G46" s="1"/>
  <c r="G47" s="1"/>
  <c r="H45" s="1"/>
  <c r="H47" s="1"/>
  <c r="I45" s="1"/>
  <c r="I47" s="1"/>
  <c r="J45" s="1"/>
  <c r="J47" s="1"/>
  <c r="K45" s="1"/>
  <c r="K47" s="1"/>
  <c r="L45" s="1"/>
  <c r="J24" i="6"/>
  <c r="R23" i="7"/>
  <c r="K32"/>
  <c r="K34" s="1"/>
  <c r="K42" s="1"/>
  <c r="K46" s="1"/>
  <c r="K23" i="6"/>
  <c r="L197" i="4"/>
  <c r="S127"/>
  <c r="S197" s="1"/>
  <c r="M34" i="6"/>
  <c r="M42" s="1"/>
  <c r="M46"/>
  <c r="O31"/>
  <c r="H45"/>
  <c r="H47" s="1"/>
  <c r="F1" i="4"/>
  <c r="H114" i="1"/>
  <c r="I114"/>
  <c r="J114"/>
  <c r="K114"/>
  <c r="L114"/>
  <c r="N114"/>
  <c r="O114"/>
  <c r="P114"/>
  <c r="Q114"/>
  <c r="R114"/>
  <c r="G114"/>
  <c r="S110"/>
  <c r="S111"/>
  <c r="S112" s="1"/>
  <c r="S109"/>
  <c r="H112"/>
  <c r="I112"/>
  <c r="J112"/>
  <c r="K112"/>
  <c r="L112"/>
  <c r="M112"/>
  <c r="N112"/>
  <c r="O112"/>
  <c r="P112"/>
  <c r="Q112"/>
  <c r="R112"/>
  <c r="G112"/>
  <c r="E112"/>
  <c r="S103"/>
  <c r="S104"/>
  <c r="S105"/>
  <c r="S102"/>
  <c r="H106"/>
  <c r="I106"/>
  <c r="J106"/>
  <c r="K106"/>
  <c r="L106"/>
  <c r="M106"/>
  <c r="N106"/>
  <c r="O106"/>
  <c r="P106"/>
  <c r="Q106"/>
  <c r="R106"/>
  <c r="S106"/>
  <c r="G106"/>
  <c r="E106"/>
  <c r="S92"/>
  <c r="S93"/>
  <c r="S94"/>
  <c r="S95"/>
  <c r="S96"/>
  <c r="S99" s="1"/>
  <c r="S114" s="1"/>
  <c r="S97"/>
  <c r="S98"/>
  <c r="S91"/>
  <c r="H99"/>
  <c r="I99"/>
  <c r="J99"/>
  <c r="K99"/>
  <c r="L99"/>
  <c r="M99"/>
  <c r="L16" i="7" s="1"/>
  <c r="N99" i="1"/>
  <c r="O99"/>
  <c r="P99"/>
  <c r="Q99"/>
  <c r="R99"/>
  <c r="G99"/>
  <c r="E99"/>
  <c r="S85"/>
  <c r="S86"/>
  <c r="S87"/>
  <c r="S84"/>
  <c r="S88" s="1"/>
  <c r="S80"/>
  <c r="H88"/>
  <c r="I88"/>
  <c r="J88"/>
  <c r="K88"/>
  <c r="L88"/>
  <c r="M88"/>
  <c r="N88"/>
  <c r="O88"/>
  <c r="P88"/>
  <c r="Q88"/>
  <c r="R88"/>
  <c r="G88"/>
  <c r="S79"/>
  <c r="H81"/>
  <c r="I81"/>
  <c r="J81"/>
  <c r="K81"/>
  <c r="L81"/>
  <c r="M81"/>
  <c r="N81"/>
  <c r="O81"/>
  <c r="P81"/>
  <c r="Q81"/>
  <c r="R81"/>
  <c r="S81"/>
  <c r="G81"/>
  <c r="E81"/>
  <c r="S64"/>
  <c r="S65"/>
  <c r="S66"/>
  <c r="S67"/>
  <c r="S68"/>
  <c r="S69"/>
  <c r="S70"/>
  <c r="S71"/>
  <c r="S72"/>
  <c r="S73"/>
  <c r="S74"/>
  <c r="S75"/>
  <c r="S63"/>
  <c r="H76"/>
  <c r="I76"/>
  <c r="J76"/>
  <c r="K76"/>
  <c r="L76"/>
  <c r="M76"/>
  <c r="N76"/>
  <c r="O76"/>
  <c r="P76"/>
  <c r="Q76"/>
  <c r="R76"/>
  <c r="S76"/>
  <c r="G76"/>
  <c r="E76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30"/>
  <c r="H60"/>
  <c r="I60"/>
  <c r="J60"/>
  <c r="K60"/>
  <c r="L60"/>
  <c r="M60"/>
  <c r="N60"/>
  <c r="O60"/>
  <c r="P60"/>
  <c r="Q60"/>
  <c r="R60"/>
  <c r="S60"/>
  <c r="G60"/>
  <c r="E60"/>
  <c r="S14"/>
  <c r="S15"/>
  <c r="S16"/>
  <c r="S17"/>
  <c r="S18"/>
  <c r="S19"/>
  <c r="S20"/>
  <c r="S21"/>
  <c r="S22"/>
  <c r="S23"/>
  <c r="S24"/>
  <c r="S25"/>
  <c r="S26"/>
  <c r="S13"/>
  <c r="H27"/>
  <c r="I27"/>
  <c r="J27"/>
  <c r="K27"/>
  <c r="L27"/>
  <c r="M27"/>
  <c r="N27"/>
  <c r="O27"/>
  <c r="P27"/>
  <c r="Q27"/>
  <c r="R27"/>
  <c r="S27"/>
  <c r="G27"/>
  <c r="E27"/>
  <c r="S9"/>
  <c r="H10"/>
  <c r="I10"/>
  <c r="J10"/>
  <c r="K10"/>
  <c r="L10"/>
  <c r="M10"/>
  <c r="N10"/>
  <c r="O10"/>
  <c r="P10"/>
  <c r="Q10"/>
  <c r="R10"/>
  <c r="S10"/>
  <c r="G10"/>
  <c r="E10"/>
  <c r="F1"/>
  <c r="M114" l="1"/>
  <c r="R16" i="7"/>
  <c r="R19" s="1"/>
  <c r="L19"/>
  <c r="L34" s="1"/>
  <c r="L42" s="1"/>
  <c r="L46" s="1"/>
  <c r="L16" i="6"/>
  <c r="L19" s="1"/>
  <c r="L34" s="1"/>
  <c r="L42" s="1"/>
  <c r="L46" s="1"/>
  <c r="L47" i="7"/>
  <c r="M45" s="1"/>
  <c r="M47" s="1"/>
  <c r="N45" s="1"/>
  <c r="N47" s="1"/>
  <c r="O45" s="1"/>
  <c r="O47" s="1"/>
  <c r="P45" s="1"/>
  <c r="P47" s="1"/>
  <c r="Q45" s="1"/>
  <c r="Q47" s="1"/>
  <c r="R32"/>
  <c r="R34" s="1"/>
  <c r="R42" s="1"/>
  <c r="R46" s="1"/>
  <c r="R47" s="1"/>
  <c r="N24" i="6"/>
  <c r="O24" s="1"/>
  <c r="J32"/>
  <c r="J34" s="1"/>
  <c r="J42" s="1"/>
  <c r="J46" s="1"/>
  <c r="J47" s="1"/>
  <c r="K45" s="1"/>
  <c r="N23"/>
  <c r="K32"/>
  <c r="E114" i="1"/>
  <c r="N10" i="6"/>
  <c r="O10" s="1"/>
  <c r="N12"/>
  <c r="O12" s="1"/>
  <c r="N17"/>
  <c r="O17" s="1"/>
  <c r="K19"/>
  <c r="N11"/>
  <c r="O11" s="1"/>
  <c r="N15"/>
  <c r="O15" s="1"/>
  <c r="N13"/>
  <c r="O13" s="1"/>
  <c r="N14"/>
  <c r="O14" s="1"/>
  <c r="N16" l="1"/>
  <c r="O16" s="1"/>
  <c r="O23"/>
  <c r="N32"/>
  <c r="O32" s="1"/>
  <c r="K34"/>
  <c r="K42" s="1"/>
  <c r="K46"/>
  <c r="K47" s="1"/>
  <c r="L45" s="1"/>
  <c r="L47" l="1"/>
  <c r="M45" s="1"/>
  <c r="M47" s="1"/>
  <c r="O18"/>
  <c r="N19"/>
  <c r="O19" l="1"/>
  <c r="N34"/>
  <c r="N42" s="1"/>
  <c r="N46" l="1"/>
  <c r="N47" s="1"/>
</calcChain>
</file>

<file path=xl/comments1.xml><?xml version="1.0" encoding="utf-8"?>
<comments xmlns="http://schemas.openxmlformats.org/spreadsheetml/2006/main">
  <authors>
    <author>Chloe</author>
  </authors>
  <commentList>
    <comment ref="C40" authorId="0">
      <text>
        <r>
          <rPr>
            <sz val="9"/>
            <color indexed="81"/>
            <rFont val="Tahoma"/>
            <family val="2"/>
            <charset val="161"/>
          </rPr>
          <t>Να καταχωρηθεί με αρνητικό πρόσημο</t>
        </r>
      </text>
    </comment>
  </commentList>
</comments>
</file>

<file path=xl/comments2.xml><?xml version="1.0" encoding="utf-8"?>
<comments xmlns="http://schemas.openxmlformats.org/spreadsheetml/2006/main">
  <authors>
    <author>Chloe</author>
  </authors>
  <commentList>
    <comment ref="C40" authorId="0">
      <text>
        <r>
          <rPr>
            <sz val="9"/>
            <color indexed="81"/>
            <rFont val="Tahoma"/>
            <family val="2"/>
            <charset val="161"/>
          </rPr>
          <t>Να καταχωρηθεί με αρνητικό πρόσημο</t>
        </r>
      </text>
    </comment>
    <comment ref="C41" authorId="0">
      <text>
        <r>
          <rPr>
            <sz val="9"/>
            <color indexed="81"/>
            <rFont val="Tahoma"/>
            <family val="2"/>
            <charset val="161"/>
          </rPr>
          <t>Να καταχωρηθεί με αρνητικό πρόσημο</t>
        </r>
      </text>
    </comment>
  </commentList>
</comments>
</file>

<file path=xl/comments3.xml><?xml version="1.0" encoding="utf-8"?>
<comments xmlns="http://schemas.openxmlformats.org/spreadsheetml/2006/main">
  <authors>
    <author>Chloe</author>
  </authors>
  <commentList>
    <comment ref="D17" authorId="0">
      <text>
        <r>
          <rPr>
            <sz val="9"/>
            <color indexed="81"/>
            <rFont val="Tahoma"/>
            <family val="2"/>
            <charset val="161"/>
          </rPr>
          <t>Περιλαμβάνει κ άδειες λειτουργίας πρατηρίων πετρελαιοειδών</t>
        </r>
      </text>
    </comment>
    <comment ref="D57" authorId="0">
      <text>
        <r>
          <rPr>
            <sz val="9"/>
            <color indexed="81"/>
            <rFont val="Tahoma"/>
            <family val="2"/>
            <charset val="161"/>
          </rPr>
          <t>Εισητήρια</t>
        </r>
      </text>
    </comment>
  </commentList>
</comments>
</file>

<file path=xl/comments4.xml><?xml version="1.0" encoding="utf-8"?>
<comments xmlns="http://schemas.openxmlformats.org/spreadsheetml/2006/main">
  <authors>
    <author>Chloe</author>
  </authors>
  <commentList>
    <comment ref="D61" authorId="0">
      <text>
        <r>
          <rPr>
            <sz val="9"/>
            <color indexed="81"/>
            <rFont val="Tahoma"/>
            <family val="2"/>
            <charset val="161"/>
          </rPr>
          <t>Περιλαμβάνει τη συνδρομή στην Ένωση Κοινοτήτων</t>
        </r>
      </text>
    </comment>
    <comment ref="D134" authorId="0">
      <text>
        <r>
          <rPr>
            <sz val="9"/>
            <color indexed="81"/>
            <rFont val="Tahoma"/>
            <family val="2"/>
            <charset val="161"/>
          </rPr>
          <t>λειτουργία βιβλιοθήκης, μουσείου, πολιτιστικών  ομίλων κλπ</t>
        </r>
      </text>
    </comment>
  </commentList>
</comments>
</file>

<file path=xl/sharedStrings.xml><?xml version="1.0" encoding="utf-8"?>
<sst xmlns="http://schemas.openxmlformats.org/spreadsheetml/2006/main" count="701" uniqueCount="407">
  <si>
    <t>Λογιστικό Σχέδιο</t>
  </si>
  <si>
    <t>1</t>
  </si>
  <si>
    <t>Άμεση Φορολογία</t>
  </si>
  <si>
    <t>Τέλη Ακίνητης Ιδιοκτησίας</t>
  </si>
  <si>
    <t>Έμμεση Φορολογία</t>
  </si>
  <si>
    <t>Επαγγελματικός Φόρος</t>
  </si>
  <si>
    <t>Φόρος Θεάματος</t>
  </si>
  <si>
    <t>Τέλη Διανυκτέρευσης</t>
  </si>
  <si>
    <t>Τέλη Ενοικίου επί ενοικ.ακινήτων</t>
  </si>
  <si>
    <t>Άδειες Επαγγελματικών Υποστατικών</t>
  </si>
  <si>
    <t>Άδειες Οινοπνευματωδών Ποτών</t>
  </si>
  <si>
    <t xml:space="preserve">Άδειες Σκύλων    </t>
  </si>
  <si>
    <t>Άδειες Πλανοδιοπώλησης</t>
  </si>
  <si>
    <t>Άδειες Διαφημίσεων</t>
  </si>
  <si>
    <t>Άδειες Θεαμάτων</t>
  </si>
  <si>
    <t>Άδειες Παροχής Διευκολύνσεων/Υπηρεσιών στην παραλία</t>
  </si>
  <si>
    <t>Άλλες Άδειες</t>
  </si>
  <si>
    <t>Ζυγιστικά Δικαιώματα</t>
  </si>
  <si>
    <t>Διαπύλια</t>
  </si>
  <si>
    <t>Έσοδα από παροχή υπηρεσιών/ αγαθών</t>
  </si>
  <si>
    <t>Ετήσια Εισφορά για Κοινοτικές Υπηρεσίες</t>
  </si>
  <si>
    <t xml:space="preserve">Τέλη Σκυβάλων </t>
  </si>
  <si>
    <t>Δικαιώματα Χρήσης Χώρων Στάθμευσης</t>
  </si>
  <si>
    <t xml:space="preserve">Δικαιώματα Χρήσης Κολυμβητηρίου </t>
  </si>
  <si>
    <t>Δικαιώματα Χρήσης Γηπέδων / Χώρων Πρασίνου</t>
  </si>
  <si>
    <t>Δικαιώματα Ενοικίασης Κρεβατακιών και Ομπρελών</t>
  </si>
  <si>
    <t>Άλλα Δικαιώματα Χρήσης στις Παραλίες</t>
  </si>
  <si>
    <t>Δικαιώματα Χρήσης Άλλων Κοινοτικών Υποστατικών και Χώρων</t>
  </si>
  <si>
    <t>Ανάκτηση Εξόδων Κολυμβητηρίου</t>
  </si>
  <si>
    <t>Ανάκτηση Εξόδων Κοινοτικού Θεάτρου</t>
  </si>
  <si>
    <t>Ανάκτηση Εξόδων από Διάφορες Ζημιές</t>
  </si>
  <si>
    <t>Δικαιώματα Αποκατάστασης Οδών</t>
  </si>
  <si>
    <t>Δικαιώματα Χρήσης Σκυβαλότοπου</t>
  </si>
  <si>
    <t>Δικαιώματα Καθαρισμού Οικοπέδων και Ανοικτών Χώρων</t>
  </si>
  <si>
    <t>Δικαιώματα Παροχής Υπηρεσιών σε άλλους Δήμους/Κ.Σ.</t>
  </si>
  <si>
    <t>Δικαιώματα Παροχής Άλλων Υπηρεσιών</t>
  </si>
  <si>
    <t xml:space="preserve">Ανάκτηση Διαφόρων Εξόδων </t>
  </si>
  <si>
    <t>Ανάκτηση Εξόδων Φώτων Τροχαίας</t>
  </si>
  <si>
    <t>Ανάκτηση Εξόδων Κοιμητηρίου</t>
  </si>
  <si>
    <t>Ενοίκια Αγορών</t>
  </si>
  <si>
    <t>Ενοίκια Περιπτέρων</t>
  </si>
  <si>
    <t>Ενοίκια στεγάστρων Λεωφορείων</t>
  </si>
  <si>
    <t>Ενοίκια Άλλων Υποστατικών</t>
  </si>
  <si>
    <t>Έσοδα Γηροκομείου</t>
  </si>
  <si>
    <t>Έσοδα Παιδικού Σταθμού</t>
  </si>
  <si>
    <t>Έσοδα Βιβλιοθήκης</t>
  </si>
  <si>
    <t>Έσοδα Πολιτιστικών και άλλων Εκδηλώσεων</t>
  </si>
  <si>
    <t>Δικαιώματα Χρήσης Θεάτρου</t>
  </si>
  <si>
    <t>Φ.Π.Α. σε διάφορα έσοδα</t>
  </si>
  <si>
    <t>Άλλα Έσοδα</t>
  </si>
  <si>
    <t>4</t>
  </si>
  <si>
    <t>Έσοδα Υδατοπρομήθειας</t>
  </si>
  <si>
    <t>Τέλη Κατανάλωσης Νερού</t>
  </si>
  <si>
    <t>Φ.Π.Α. στα Έσοδα Υδατοπρομήθειας</t>
  </si>
  <si>
    <t>Χρεώσεις Αποχετευτικού στα Τέλη Καταν. Νερού</t>
  </si>
  <si>
    <t xml:space="preserve">Εγκαταστάσεις, Επιδιορθώσεις Υδρομετρητών </t>
  </si>
  <si>
    <t>Τέλη Παροχής Νερού σε Οικόπεδα</t>
  </si>
  <si>
    <t>Τέλη σύνδεσης και επανασύνδεσης</t>
  </si>
  <si>
    <t>Δικαιώματα Παροχής Νερού σε Οικοδομές</t>
  </si>
  <si>
    <t>Πωλήσεις Υδρομετρητών, Εξαρτημάτων κ.α.</t>
  </si>
  <si>
    <t>Πώληση Νερού</t>
  </si>
  <si>
    <t>Πώληση Φρεατίων Υδατοπρομήθειας</t>
  </si>
  <si>
    <t>Έλεγχος Υδρομετρητών</t>
  </si>
  <si>
    <t>Δικαιώματα Επίβλεψης Τοποθέτησης Κεντρικών Αγωγών</t>
  </si>
  <si>
    <t>Διάφορα Έσοδα Υδατοπρομήθειας</t>
  </si>
  <si>
    <t>Έσοδα από τόκους και μερίσματα</t>
  </si>
  <si>
    <t xml:space="preserve">Τόκοι </t>
  </si>
  <si>
    <t xml:space="preserve">Μερίσματα </t>
  </si>
  <si>
    <t>Πρόστιμα και Επιβαρύνσεις</t>
  </si>
  <si>
    <t>Εξώδικα Πρόστιμα Τροχαίας</t>
  </si>
  <si>
    <t>Πρόστιμα μέσω Δικαστηρίου</t>
  </si>
  <si>
    <t>Διάφορα άλλα Πρόστιμα/Προσεπιβαρύνσεις</t>
  </si>
  <si>
    <t>Άλλα Έσοδα Αγωγών</t>
  </si>
  <si>
    <t>Κρατικές Χορηγίες (τρέχουσες)</t>
  </si>
  <si>
    <t>Τακτική Κρατική Χορηγία</t>
  </si>
  <si>
    <t>Κρατική Χορηγία Επαγγελματικού Φόρου</t>
  </si>
  <si>
    <t>Κρατική Χορηγία για απώλεια Διαπυλίων</t>
  </si>
  <si>
    <t>Κρατική Χορηγία για Οδικό Φωτισμό</t>
  </si>
  <si>
    <t>Χορηγία για Λατομικά Δικαιώματα</t>
  </si>
  <si>
    <t xml:space="preserve">Χορηγία για Πολεοδομικές Άδειες </t>
  </si>
  <si>
    <t>Χορηγία για Άδειες Οικοδομών και Διαχωρισμού</t>
  </si>
  <si>
    <t>Άλλες Κρατικές Χορηγίες</t>
  </si>
  <si>
    <t>Άλλες Χορηγίες (τρέχουσες)</t>
  </si>
  <si>
    <t>Χορηγίες από ΚΟΑ</t>
  </si>
  <si>
    <t>Χορηγίες από τρίτους</t>
  </si>
  <si>
    <t>…</t>
  </si>
  <si>
    <t>Άλλα</t>
  </si>
  <si>
    <t>Εισπράξεις από πώληση στοιχείων Πάγιου Ενεργητικού (εκτός ακίνητης περιουσίας)</t>
  </si>
  <si>
    <t>Πώληση γης και κτιρίων</t>
  </si>
  <si>
    <t>ΣΥΝΟΛΟ</t>
  </si>
  <si>
    <t>Προϋπολογισμός</t>
  </si>
  <si>
    <t>Πραγματικά</t>
  </si>
  <si>
    <t>Ιαν</t>
  </si>
  <si>
    <t>Φεβ</t>
  </si>
  <si>
    <t>Μαρ</t>
  </si>
  <si>
    <t>Απρ</t>
  </si>
  <si>
    <t>Μάι</t>
  </si>
  <si>
    <t>Ιουν</t>
  </si>
  <si>
    <t>Ιουλ</t>
  </si>
  <si>
    <t>Αυγ</t>
  </si>
  <si>
    <t>Σεπ</t>
  </si>
  <si>
    <t>Οκτ</t>
  </si>
  <si>
    <t>Νοε</t>
  </si>
  <si>
    <t>Δεκ</t>
  </si>
  <si>
    <t>Σύνολο</t>
  </si>
  <si>
    <t>€</t>
  </si>
  <si>
    <t>11</t>
  </si>
  <si>
    <t>Δαπάνες Προσωπικού</t>
  </si>
  <si>
    <t>11.1</t>
  </si>
  <si>
    <t>ΜΙΣΘΟΙ ΚΑΙ ΗΜΕΡΟΜΙΣΘΙΑ</t>
  </si>
  <si>
    <t>Μισθοδοσία Υπαλλήλων Κ.Σ.</t>
  </si>
  <si>
    <t>Βασικοί Μισθοί Υπαλλήλων</t>
  </si>
  <si>
    <t>Τιμαριθμικό Επίδομα Υπαλλήλων</t>
  </si>
  <si>
    <t>Υπερωρίες Υπαλλήλων</t>
  </si>
  <si>
    <t>Σύνολο Μισθοδοσίας Υπαλλήλων Κ.Σ.</t>
  </si>
  <si>
    <t>Μισθοδοσία Εργατών Κ.Σ.</t>
  </si>
  <si>
    <t>Βασικά Ημερομίσθια Εργατών</t>
  </si>
  <si>
    <t>Τιμαριθμικό Επίδομα Εργατών</t>
  </si>
  <si>
    <t>Υπερωρίες Εργατών</t>
  </si>
  <si>
    <t>Σύνολο Μισθοδοσίας Εργατών Κ.Σ.</t>
  </si>
  <si>
    <t>Εισφορές Κ.Σ. σε Ταμεία Μισθοδοσίας</t>
  </si>
  <si>
    <t>Εισφορές στο Ταμείο Κοινωνικών Ασφαλίσεων</t>
  </si>
  <si>
    <t>Εισφορές στο Ταμείο Πλεονάζοντος Προσωπικού</t>
  </si>
  <si>
    <t>Εισφορές στο Ταμείο ΑνΑΔ</t>
  </si>
  <si>
    <t>Εισφορές στο Ταμείο Κοινωνικής Συνοχής</t>
  </si>
  <si>
    <t>Εισφορές στο Ταμείο Συντάξεων κ Φιλοδωρημάτων</t>
  </si>
  <si>
    <t>Ταμείο Ιατροφαρμακευτικής Περίθαλψης Συνταξιούχων</t>
  </si>
  <si>
    <t>Ιατροφαρμακευτική Περίθαλψη Υπαλλήλων κ Εργατών</t>
  </si>
  <si>
    <t>Εισφορές στο Ταμείο Προνοίας Υπαλλήλων κ Εργατών</t>
  </si>
  <si>
    <t>Εισφορές στο Ταμείο Ευημερίας Υπαλλήλων κ Εργατών</t>
  </si>
  <si>
    <t>Σύνολο Εισφορών Κ.Σ. σε Ταμεία Μισθοδοσίας</t>
  </si>
  <si>
    <t>Επιδόματα</t>
  </si>
  <si>
    <t>Κατ' αποκοπή ποσό για εκτέλεση χρεών Γραμματέα Κ.Σ.</t>
  </si>
  <si>
    <t>Ειδικά Επιδόματα</t>
  </si>
  <si>
    <t>Επιδόματα Οδοιπορικών</t>
  </si>
  <si>
    <t>Άλλες Παροχές/Ωφελήματα</t>
  </si>
  <si>
    <t>Σύνολο Επιδομάτων</t>
  </si>
  <si>
    <t>Σύνολο - Δαπάνες Προσωπικού</t>
  </si>
  <si>
    <t>12</t>
  </si>
  <si>
    <t>Λειτουργικές Δαπάνες</t>
  </si>
  <si>
    <t>12.1</t>
  </si>
  <si>
    <t>ΔΙΟΙΚΗΤΙΚΑ ΕΞΟΔΑ</t>
  </si>
  <si>
    <t>Ηλεκτροφωτισμός Υποστατικών Κ.Σ.</t>
  </si>
  <si>
    <t>Ασφάλιστρα Κοινοτικής Περιουσίας</t>
  </si>
  <si>
    <t>Ασφάλιστρα Αστικής Ευθύνης</t>
  </si>
  <si>
    <t>Ασφάλιστρα Εργατοϋπαλλήλων</t>
  </si>
  <si>
    <t>Γραφική Ύλη και Εκτυπωτικά</t>
  </si>
  <si>
    <t>Ελεγκτικά Δικαιώματα</t>
  </si>
  <si>
    <t>Λογιστικές/Γραμματιακές Υπηρεσίες (αν παρέχονται από τρίτους)</t>
  </si>
  <si>
    <t>Δικαστικά και Δικηγορικά Έξοδα</t>
  </si>
  <si>
    <t>Τηλεφωνικά και Ταχυδρομικά Τέλη</t>
  </si>
  <si>
    <t>Δημοσιεύσεις</t>
  </si>
  <si>
    <t>Αποχετευτικά - Υδατοπρομήθεια</t>
  </si>
  <si>
    <t>Ενοίκια</t>
  </si>
  <si>
    <t>Επαγγελματικές Συνδρομές και Συνεισφορές</t>
  </si>
  <si>
    <t>Έξοδα Φιλοξενίας και Δημοσίων Σχέσεων</t>
  </si>
  <si>
    <t>Εφημερίδες και Περιοδικά</t>
  </si>
  <si>
    <t>Επιμόρφωση Προσωπικού</t>
  </si>
  <si>
    <t>Στολές Εργατοϋπαλλήλων</t>
  </si>
  <si>
    <t>Έξοδα Μηχανογράφησης</t>
  </si>
  <si>
    <t>Μελέτες</t>
  </si>
  <si>
    <t>Καύσιμα Θερμάνσεων</t>
  </si>
  <si>
    <t>Αγορές Υλικών Καθαρισμού</t>
  </si>
  <si>
    <t>Άλλα Λειτουργικά Έξοδα</t>
  </si>
  <si>
    <t>12.2</t>
  </si>
  <si>
    <t>ΑΛΛΑ ΛΕΙΤΟΥΡΓΙΚΑ ΕΞΟΔΑ - Δαπάνες Κοινοτικής Ωφέλειας</t>
  </si>
  <si>
    <t>Ηλεκτροφωτισμός Χωριού</t>
  </si>
  <si>
    <t>Συντήρηση Οδικού Φωτισμού</t>
  </si>
  <si>
    <t>Φώτα Τροχαίας</t>
  </si>
  <si>
    <t>Πινακίδες Ονομασιών Δρόμων</t>
  </si>
  <si>
    <t>Έξοδα προστασίας κοινού από επικίνδυνες οικοδομές</t>
  </si>
  <si>
    <t>Συντήρηση χώρων πρασίνου και γηπέδων</t>
  </si>
  <si>
    <t>Συντήρηση Αντιπλημμυρικών Έργων</t>
  </si>
  <si>
    <t>Επιστροφή Εισπράξεων προηγούμενων χρόνων</t>
  </si>
  <si>
    <t>Εκμίσθωση Μηχανημάτων</t>
  </si>
  <si>
    <t>Λειτουργία Κολυμβητηρίου</t>
  </si>
  <si>
    <t>Λειτουργία Ναυαγοσωστικής Μονάδας</t>
  </si>
  <si>
    <t>Δαπάνες Βιοτεχνικής Περιοχής</t>
  </si>
  <si>
    <t>Λειτουργία Κοινοτικού Γηπέδου</t>
  </si>
  <si>
    <t>Κίτρινα Λεωφορεία</t>
  </si>
  <si>
    <t>Αναλύσεις Υγειονομείου</t>
  </si>
  <si>
    <t>12.3</t>
  </si>
  <si>
    <t>ΑΛΛΑ ΛΕΙΤΟΥΡΓΙΚΑ ΕΞΟΔΑ - Διαχείρηση Αποβλήτων</t>
  </si>
  <si>
    <t>Καθαρισμός Οικοπέδων και Εκστρατείες Καθαριότητας</t>
  </si>
  <si>
    <t>Δικαιώματα χώρων υγειονομικής ταφής σκυβάλλων</t>
  </si>
  <si>
    <t>Έξοδα ανακύκλωσης</t>
  </si>
  <si>
    <t>12.4</t>
  </si>
  <si>
    <t>ΑΛΛΑ ΛΕΙΤΟΥΡΓΙΚΑ ΕΞΟΔΑ - Αγορά Υπηρεσιών</t>
  </si>
  <si>
    <t>Παροχή υπηρεσιών από τρίτους</t>
  </si>
  <si>
    <t>Σχολικοί Τροχονόμοι</t>
  </si>
  <si>
    <t>12.5</t>
  </si>
  <si>
    <t>ΦΟΡΟΙ ΠΛΗΡΩΤΕΟΙ</t>
  </si>
  <si>
    <t>Εισφορά για Άμυνα σε τόκους και ενοίκια</t>
  </si>
  <si>
    <t>Φ.Π.Α.</t>
  </si>
  <si>
    <t>12.6</t>
  </si>
  <si>
    <t>ΣΥΝΤΗΡΗΣΗ  ΚΑΙ ΛΕΙΤΟΥΡΓΙΑ ΟΧΗΜΑΤΩΝ,ΜΗΧΑΝΗΜΑΤΩΝ ΚΑΙ ΑΛΛΟΥ ΕΞΟΠΛΙΣΜΟΥ</t>
  </si>
  <si>
    <t>Επιδιόρθωση Οχημάτων</t>
  </si>
  <si>
    <t>Επιδιόρθωση Μηχανημάτων</t>
  </si>
  <si>
    <t>Επιδιορθώσεις επίπλων και σκευών</t>
  </si>
  <si>
    <t>Καύσιμα και Μηχανέλαια Οχημάτων και Μηχανημάτων</t>
  </si>
  <si>
    <t>Ανταλλακτικά</t>
  </si>
  <si>
    <t>Ασφάλιστρα Οχημάτων</t>
  </si>
  <si>
    <t>12.7</t>
  </si>
  <si>
    <t>ΣΥΝΤΗΡΗΣΗ ΚΑΙ ΒΕΛΤΙΩΣΗ ΚΟΙΝΟΤΙΚΗΣ ΠΕΡΙΟΥΣΙΑΣ</t>
  </si>
  <si>
    <t>Συντήρηση Μνημείων</t>
  </si>
  <si>
    <t>Σύνολο - Λειτουργικές Δαπάνες</t>
  </si>
  <si>
    <t>13</t>
  </si>
  <si>
    <t>Κοινωνικές και Πολιτιστικές Δαπάνες</t>
  </si>
  <si>
    <t>13.1</t>
  </si>
  <si>
    <t>ΕΞΟΔΑ ΠΟΛΙΤΙΣΤΙΚΩΝ ΥΠΗΡΕΣΙΩΝ ΚΑΙ  ΑΛΛΩΝ ΕΚΔΗΛΩΣΕΩΝ</t>
  </si>
  <si>
    <t>Έξοδα Πολιτιστικών Εκδηλώσεων</t>
  </si>
  <si>
    <t>Έξοδα Αθλητικών Εκδηλώσεων</t>
  </si>
  <si>
    <t>Έξοδα Εορταστικών Εκδηλώσεων</t>
  </si>
  <si>
    <t>Έξοδα Επιμορφωτικών και Πολιτιστικών Υπηρεσιών</t>
  </si>
  <si>
    <t>Έξοδα Διάκοσμου</t>
  </si>
  <si>
    <t>Άλλα Έξοδα Εκδηλώσεων</t>
  </si>
  <si>
    <t>13.2</t>
  </si>
  <si>
    <t>ΕΞΟΔΑ ΚΟΙΝΩΝΙΚΩΝ ΥΠΗΡΕΣΙΩΝ</t>
  </si>
  <si>
    <t>Κοινωνικό παντοπωλείο του ΚΣ</t>
  </si>
  <si>
    <t>Φροντίδα και Ψυχαγωγία Ηλικιωμένων</t>
  </si>
  <si>
    <t>Άλλα έξοδα κοινωνικών υπηρεσιών</t>
  </si>
  <si>
    <t>Σύνολο - Κοινωνικές και Πολιτιστικές Δαπάνες</t>
  </si>
  <si>
    <t>14</t>
  </si>
  <si>
    <t>Δαπάνες Υδατοπρομήθειας</t>
  </si>
  <si>
    <t>Αγορά Νερού</t>
  </si>
  <si>
    <t>Κατανάλωση Ηλεκτρικού Ρεύματος Υδραντλιών</t>
  </si>
  <si>
    <t>Συντήρηση και Βελτίωση Δικτύου Υδατοπρομήθειας</t>
  </si>
  <si>
    <t>Εγκατάσταση Υδρομετρητών</t>
  </si>
  <si>
    <t>Κόστος Υδρομετρητών</t>
  </si>
  <si>
    <t>Άλλα έξοδα Υδατοπρομήθειας</t>
  </si>
  <si>
    <t>15</t>
  </si>
  <si>
    <t>Τρέχουσες Μεταβιβάσεις</t>
  </si>
  <si>
    <t>Φιλανθρωπικές Συνεισφορές</t>
  </si>
  <si>
    <t>Συνεισφορά στο σχέδιο Αθλητισμός Για Όλους (ΑΓΟ)</t>
  </si>
  <si>
    <t>Αποχετευτικά τέλη προς Συμβ. Αποχετεύσεων (μόνο αν υπάρχουν Έσοδα Υδατοπρομήθειας - Α2 κατηγ.4)</t>
  </si>
  <si>
    <t>Εισφορές σε άλλους οργανισμούς για σκοπούς λειτουργίας</t>
  </si>
  <si>
    <t>16</t>
  </si>
  <si>
    <t>Συντήρηση και Βελτίωση Οδών</t>
  </si>
  <si>
    <t>Κατασκευή Πεζοδρομίων, Νησίδων, Κυκλοφοριακών Κόμβων, Διαβάσεων Πεζών, Σήμανση Οδών, Στέγαστρα Λεωφορείων κ.ά.</t>
  </si>
  <si>
    <t>Απαλλοτριώσεις (για διεύρυνση οδών)</t>
  </si>
  <si>
    <t>Ανάπτυξη Νέων Χώρων Πρασίνου</t>
  </si>
  <si>
    <t>Οδικά Έργα</t>
  </si>
  <si>
    <t>Βελτίωση χώρων Στάθμευσης</t>
  </si>
  <si>
    <t>Επέκταση Οδικού Φωτισμού</t>
  </si>
  <si>
    <t>Αγορά Οχημάτων και Μηχανημάτων</t>
  </si>
  <si>
    <t>17</t>
  </si>
  <si>
    <t>Κεφαλαιουχικές Μεταβιβάσεις</t>
  </si>
  <si>
    <t>Συνεισφορά για αναπτυξιακά έργα που υλοποιεί το κράτος</t>
  </si>
  <si>
    <t>Εισφορές σε άλλους οργανισμούς για κεφαλαιουχικές δαπάνες</t>
  </si>
  <si>
    <t>18</t>
  </si>
  <si>
    <t>Τόκοι και Τραπεζικές Χρεώσεις</t>
  </si>
  <si>
    <t xml:space="preserve">Τραπεζικοί Τόκοι για παρατραβήγματα </t>
  </si>
  <si>
    <t>Τόκοι Ομολόγων</t>
  </si>
  <si>
    <t xml:space="preserve">Τόκοι Δανείων - υφιστάμενων </t>
  </si>
  <si>
    <t>Τόκοι Δανείων - νέων</t>
  </si>
  <si>
    <t>Τραπεζικές Χρεώσεις και Δικαιώματα Παρατραβήγματος</t>
  </si>
  <si>
    <t>19</t>
  </si>
  <si>
    <t>Αποπληρωμές Δανείων (χωρίς τόκους)</t>
  </si>
  <si>
    <t>Δόσεις Δανείων - υφιστάμενων</t>
  </si>
  <si>
    <t>Δόσεις Δανείων - νέων</t>
  </si>
  <si>
    <t>Κ.Σ. ………………………..</t>
  </si>
  <si>
    <t>ΕΙΣΠΡΑΞΕΙΣ</t>
  </si>
  <si>
    <t xml:space="preserve">ESA </t>
  </si>
  <si>
    <t>ΠΕΡΙΓΡΑΦΗ</t>
  </si>
  <si>
    <t>D5</t>
  </si>
  <si>
    <t>D2</t>
  </si>
  <si>
    <t>GS</t>
  </si>
  <si>
    <t>D4</t>
  </si>
  <si>
    <t>D7</t>
  </si>
  <si>
    <t>Σύνολο Εισπράξεων</t>
  </si>
  <si>
    <t>ΠΛΗΡΩΜΕΣ</t>
  </si>
  <si>
    <t>D1</t>
  </si>
  <si>
    <t>P2</t>
  </si>
  <si>
    <t xml:space="preserve">Λειτουργικές Δαπάνες </t>
  </si>
  <si>
    <t>P5</t>
  </si>
  <si>
    <t xml:space="preserve">Κεφαλαιουχικές Δαπάνες </t>
  </si>
  <si>
    <t>D9</t>
  </si>
  <si>
    <t>Σύνολο Πληρωμών</t>
  </si>
  <si>
    <t>Πλεόνασμα από λειτουργικές δραστηριότητες</t>
  </si>
  <si>
    <t>Κρατικές Χορηγίες (κεφαλαιουχικές)</t>
  </si>
  <si>
    <t>Άλλες Χορηγίες (κεφαλαιουχικές)</t>
  </si>
  <si>
    <t>Αναλήψεις Δανείων</t>
  </si>
  <si>
    <t>Αναλήψεις από άλλους τραπ λογαριασμούς (Α5) κ Ειδικά Ταμεία Α6)</t>
  </si>
  <si>
    <t>Μεταφορές προς άλλους τραπ λογαριασμους (Α5)</t>
  </si>
  <si>
    <t>Δαπάνες για Αναπτυξιακά Έργα</t>
  </si>
  <si>
    <t>Αύξηση στα ταμειακά διαθέσιμα</t>
  </si>
  <si>
    <t>Τραπεζικοί λογαριασμοί που χρησιμοποιούνται για λειτουργικούς σκοπούς</t>
  </si>
  <si>
    <t>Υπόλοιπο 1 Ιανουαρίου</t>
  </si>
  <si>
    <t>Υπόλοιπο 31 Δεκεμβρίου</t>
  </si>
  <si>
    <t>Ειδικά Ταμεία</t>
  </si>
  <si>
    <t>Πλέον: Έσοδα Έτους</t>
  </si>
  <si>
    <t>Πλέον: Τόκοι Εισπρακτέοι</t>
  </si>
  <si>
    <t>Μείον: Αναλήψεις για έργα κ άλλους σκοπούς</t>
  </si>
  <si>
    <t>Τραπεζικοί λογαριασμοί που χρησιμοποιούνται για άλλους σκοπούς</t>
  </si>
  <si>
    <t>Πλέον: Μεταφορές από ταμειακά διαθέσιμα</t>
  </si>
  <si>
    <t xml:space="preserve">Μείον: Αναλήψεις </t>
  </si>
  <si>
    <t>Οικονομική Διαχείριση Αρχών Τοπικής Αυτοδιοίκησης</t>
  </si>
  <si>
    <t>Περιεχόμενα</t>
  </si>
  <si>
    <t>Μέρος Β</t>
  </si>
  <si>
    <t>Παρακολούθηση υλοποίησης Προϋπολογισμού</t>
  </si>
  <si>
    <t>Β1</t>
  </si>
  <si>
    <t>Προβλέψεις - Πραγματικά κατά τρίμηνο</t>
  </si>
  <si>
    <t>Β2</t>
  </si>
  <si>
    <t>Υλοποίηση Προϋπολογισμού κατά μήνα</t>
  </si>
  <si>
    <t>Β3</t>
  </si>
  <si>
    <t>Δάνεια</t>
  </si>
  <si>
    <t>Β4</t>
  </si>
  <si>
    <t>Καθυστερημένες Οφειλές πέραν των 90 ημερών</t>
  </si>
  <si>
    <t>Β5</t>
  </si>
  <si>
    <t>Δεσμεύσεις που προκύπτουν από συμβάσεις/αποφάσεις</t>
  </si>
  <si>
    <t>Βοηθητικοί Πίνακες</t>
  </si>
  <si>
    <t>ΒΠ</t>
  </si>
  <si>
    <t xml:space="preserve">Εισπράξεις </t>
  </si>
  <si>
    <t>Πληρωμές</t>
  </si>
  <si>
    <t>Μήνες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</si>
  <si>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</si>
  <si>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</si>
  <si>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</si>
  <si>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</si>
  <si>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</si>
  <si>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</si>
  <si>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</si>
  <si>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</si>
  <si>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</si>
  <si>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</si>
  <si>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</si>
  <si>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</si>
  <si>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Εκκρεμεί έγκριση</t>
  </si>
  <si>
    <t>Εγκεκριμένος</t>
  </si>
  <si>
    <t>Β3 Δάνεια</t>
  </si>
  <si>
    <t>Δάνεια που αποπληρώνονται από το Κοινοτικό Συμβούλιο</t>
  </si>
  <si>
    <t>Α/Α</t>
  </si>
  <si>
    <t>Τράπεζα/Οργανισμός</t>
  </si>
  <si>
    <t>Αρ. τραπεζικού</t>
  </si>
  <si>
    <t>Σκοπός Δανείου</t>
  </si>
  <si>
    <t>Επιτόκιο</t>
  </si>
  <si>
    <t>Έτος</t>
  </si>
  <si>
    <t>Έτος Αποπληρωμής</t>
  </si>
  <si>
    <t>Εγγυημένο</t>
  </si>
  <si>
    <t>Υπόλοιπο Δανείου στις</t>
  </si>
  <si>
    <t>λογαριασμού</t>
  </si>
  <si>
    <t>Σύναψης</t>
  </si>
  <si>
    <t>από το Κράτος;</t>
  </si>
  <si>
    <t>NAI/OXI</t>
  </si>
  <si>
    <t>Καθυστερήσεις (κεφάλαιο και τόκοι)</t>
  </si>
  <si>
    <t xml:space="preserve"> Δάνεια που αποπληρώνονται από το κράτος</t>
  </si>
  <si>
    <t>Κυβερν</t>
  </si>
  <si>
    <t>Αρχικό Ποσό</t>
  </si>
  <si>
    <t>Υπόλοιπο Δανείου</t>
  </si>
  <si>
    <t>Συνεισφ</t>
  </si>
  <si>
    <t>Δανείου</t>
  </si>
  <si>
    <t>%</t>
  </si>
  <si>
    <t>Β4 Καθυστερημένες Οφειλές πέραν των 90 ημερών</t>
  </si>
  <si>
    <t>Οφειλές πέραν των 90 ημερών κατά τις:</t>
  </si>
  <si>
    <t>Οφειλές προς:</t>
  </si>
  <si>
    <t>Διευθετήσεις αποπληρωμής ή άλλες διευκρινίσεις</t>
  </si>
  <si>
    <t>Τμήμα Αναπτύξεως Υδάτων</t>
  </si>
  <si>
    <t>Άλλες Κυβερνητικές Υπηρεσίες</t>
  </si>
  <si>
    <t>Εισφορές Κοιν. Ασφ. κλπ για μισθοδοσία</t>
  </si>
  <si>
    <t>Άλλοι Δήμοι/ Κοινοτικά Συμβούλια</t>
  </si>
  <si>
    <t>Συμβούλια Υδατοπρομήθειας</t>
  </si>
  <si>
    <t>Συμβούλια Αποχετεύσεων</t>
  </si>
  <si>
    <t>ΑΗΚ</t>
  </si>
  <si>
    <t>Άλλοι Δημόσιοι Οργανισμοί</t>
  </si>
  <si>
    <t>ΧΥΤΥ</t>
  </si>
  <si>
    <t>Άλλοι πιστωτές</t>
  </si>
  <si>
    <t>Οφειλές προς Ταμεία Συντάξεως / Προνοίας</t>
  </si>
  <si>
    <t>Β5 Δεσμεύσεις που προκύπτουν από συμβάσεις / αποφάσεις</t>
  </si>
  <si>
    <t>Περιγραφή Δαπάνης</t>
  </si>
  <si>
    <t xml:space="preserve">Συνολικό ποσό </t>
  </si>
  <si>
    <t>δεσμεύσεων έτους 2017</t>
  </si>
  <si>
    <t>(σύμφωνα με Π/Υ)</t>
  </si>
  <si>
    <t>(εάν υπάρχουν)</t>
  </si>
  <si>
    <t>Β1 Προβλέψεις Πραγματικά κατά τρίμηνο</t>
  </si>
  <si>
    <t>Β2 Υλοποίηση Προϋπολογισμού κατά μήνα</t>
  </si>
  <si>
    <t>δεσμεύσεων έτους 2018</t>
  </si>
  <si>
    <t>Μήνας αναφοράς:</t>
  </si>
  <si>
    <t>Στάδιο έγκρισης Προϋπολογισμού:</t>
  </si>
  <si>
    <t>Υλοποίηση</t>
  </si>
  <si>
    <t>Ιαν-Μαρ</t>
  </si>
  <si>
    <t>Απρ-Ιουν</t>
  </si>
  <si>
    <t>Ιουλ-Σεπ</t>
  </si>
  <si>
    <t>Οκτ-Δεκ</t>
  </si>
  <si>
    <t>Αρχικό Υπόλοιπο περιόδου</t>
  </si>
  <si>
    <t>Τελικό Υπόλοιπο περιόδου</t>
  </si>
  <si>
    <t>Ειδικά Ταμεία (χωρίς Ταμεία Προνοίας / Συντάξεων)</t>
  </si>
  <si>
    <t>Βοηθητικός Πίνακας - Εισπράξεις</t>
  </si>
  <si>
    <t>Βοηθητικός Πίνακας - Πληρωμές</t>
  </si>
  <si>
    <t>Υλοποίηση Προϋπολογισμού 2017</t>
  </si>
  <si>
    <t>Προβλέψεις κατά τρίμηνο 2017</t>
  </si>
  <si>
    <t>Πραγματικά κατά τρίμηνο 2017</t>
  </si>
  <si>
    <t>στις 31/12/2016</t>
  </si>
  <si>
    <t>δεσμεύσεων έτους 2019</t>
  </si>
  <si>
    <t>Υπόλοιπο δεσμεύσεων έτους 2017 κατά τις:</t>
  </si>
  <si>
    <t>Τέλη Ευρυζωνικής Σύνδεσης Διαδικτύου</t>
  </si>
  <si>
    <t>Κτηματολογικά Τέλη</t>
  </si>
  <si>
    <t>Έξοδα Δικτύου Λυμάτων</t>
  </si>
  <si>
    <t>Φ.Π.Α. στα Έξοδα Υδατοπρομήθειας</t>
  </si>
  <si>
    <t>Επιστροφή τελών που εισπράχθηκαν για λογ/σμό  άλλων Κ.Σ.</t>
  </si>
  <si>
    <t>Αγορά εργαλείων/εξοπλισμού</t>
  </si>
  <si>
    <t>Αδέσποτα ζώα/καταπολέμηση ποντικών/κατσαρίδων</t>
  </si>
  <si>
    <t>Μετακίνηση σκυβάλλων (παροχή υπηρεσιών από τρίτους)</t>
  </si>
  <si>
    <t>Συντήρηση και Επιδιόρθωση εργαλείων και εξοπλισμού</t>
  </si>
  <si>
    <t>Συντήρηση και Κτιριακές Βελτιώσεις</t>
  </si>
  <si>
    <t>Συντήρηση Κοινοτικών Υποστατικών</t>
  </si>
  <si>
    <t>Κεφαλαιουχικές Δαπάνες (ΠΟΥ ΔΕΝ ΕΜΠΙΠΤΟΥΝ ΣΤΑ ΑΝΑΠΤΥΞΙΑΚΑ ΕΡΓΑ)</t>
  </si>
  <si>
    <t>Αγορά επίπλων, σκευών, βιβλίων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</si>
</sst>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u/>
      <sz val="11"/>
      <name val="Calibri"/>
      <family val="2"/>
      <charset val="161"/>
      <scheme val="minor"/>
    </font>
    <font>
      <sz val="11"/>
      <color theme="1" tint="0.249977111117893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u/>
      <sz val="14"/>
      <color theme="1"/>
      <name val="Calibri"/>
      <family val="2"/>
      <charset val="161"/>
      <scheme val="minor"/>
    </font>
    <font>
      <b/>
      <i/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u/>
      <sz val="11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sz val="13"/>
      <color theme="1"/>
      <name val="Calibri"/>
      <family val="2"/>
      <charset val="161"/>
      <scheme val="minor"/>
    </font>
    <font>
      <sz val="13"/>
      <name val="Calibri"/>
      <family val="2"/>
      <charset val="161"/>
      <scheme val="minor"/>
    </font>
    <font>
      <b/>
      <sz val="13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0" fillId="0" borderId="0" xfId="0" applyFont="1" applyProtection="1">
      <protection locked="0"/>
    </xf>
    <xf numFmtId="0" fontId="3" fillId="0" borderId="0" xfId="0" applyFont="1" applyAlignment="1" applyProtection="1">
      <alignment horizontal="center" wrapText="1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49" fontId="5" fillId="0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0" borderId="2" xfId="0" applyFont="1" applyBorder="1" applyAlignment="1" applyProtection="1">
      <alignment horizontal="center" vertical="top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top"/>
      <protection locked="0"/>
    </xf>
    <xf numFmtId="3" fontId="4" fillId="0" borderId="2" xfId="0" applyNumberFormat="1" applyFont="1" applyBorder="1" applyAlignment="1" applyProtection="1">
      <alignment horizontal="right"/>
      <protection locked="0"/>
    </xf>
    <xf numFmtId="3" fontId="4" fillId="2" borderId="2" xfId="0" applyNumberFormat="1" applyFont="1" applyFill="1" applyBorder="1" applyAlignment="1" applyProtection="1">
      <alignment horizontal="right"/>
      <protection locked="0"/>
    </xf>
    <xf numFmtId="3" fontId="4" fillId="0" borderId="4" xfId="0" applyNumberFormat="1" applyFont="1" applyBorder="1" applyAlignment="1" applyProtection="1">
      <alignment horizontal="right"/>
      <protection locked="0"/>
    </xf>
    <xf numFmtId="3" fontId="4" fillId="2" borderId="4" xfId="0" applyNumberFormat="1" applyFont="1" applyFill="1" applyBorder="1" applyAlignment="1" applyProtection="1">
      <alignment horizontal="right"/>
      <protection locked="0"/>
    </xf>
    <xf numFmtId="3" fontId="4" fillId="0" borderId="4" xfId="0" applyNumberFormat="1" applyFont="1" applyBorder="1" applyAlignment="1" applyProtection="1">
      <alignment horizontal="right"/>
    </xf>
    <xf numFmtId="3" fontId="4" fillId="0" borderId="6" xfId="0" applyNumberFormat="1" applyFont="1" applyBorder="1" applyAlignment="1" applyProtection="1">
      <alignment horizontal="right"/>
      <protection locked="0"/>
    </xf>
    <xf numFmtId="3" fontId="4" fillId="0" borderId="8" xfId="0" applyNumberFormat="1" applyFont="1" applyBorder="1" applyAlignment="1" applyProtection="1">
      <alignment horizontal="right"/>
      <protection locked="0"/>
    </xf>
    <xf numFmtId="3" fontId="5" fillId="0" borderId="7" xfId="0" applyNumberFormat="1" applyFont="1" applyBorder="1" applyAlignment="1" applyProtection="1">
      <alignment horizontal="right"/>
    </xf>
    <xf numFmtId="49" fontId="5" fillId="0" borderId="0" xfId="0" applyNumberFormat="1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3" fontId="4" fillId="0" borderId="0" xfId="0" applyNumberFormat="1" applyFont="1" applyProtection="1">
      <protection locked="0"/>
    </xf>
    <xf numFmtId="3" fontId="4" fillId="0" borderId="0" xfId="0" applyNumberFormat="1" applyFont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</xf>
    <xf numFmtId="0" fontId="0" fillId="0" borderId="0" xfId="0" applyFill="1" applyBorder="1" applyAlignment="1" applyProtection="1">
      <alignment wrapText="1"/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Border="1" applyProtection="1">
      <protection locked="0"/>
    </xf>
    <xf numFmtId="0" fontId="11" fillId="0" borderId="0" xfId="0" applyFont="1"/>
    <xf numFmtId="0" fontId="12" fillId="0" borderId="0" xfId="0" applyFont="1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 applyProtection="1">
      <alignment horizontal="left"/>
    </xf>
    <xf numFmtId="0" fontId="9" fillId="0" borderId="0" xfId="0" applyFont="1" applyProtection="1"/>
    <xf numFmtId="0" fontId="2" fillId="0" borderId="0" xfId="0" applyFont="1" applyProtection="1">
      <protection locked="0"/>
    </xf>
    <xf numFmtId="0" fontId="2" fillId="0" borderId="0" xfId="0" applyFont="1" applyProtection="1"/>
    <xf numFmtId="0" fontId="1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3" fillId="0" borderId="1" xfId="0" applyFont="1" applyFill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3" fillId="0" borderId="2" xfId="0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3" fontId="0" fillId="0" borderId="5" xfId="0" applyNumberFormat="1" applyFill="1" applyBorder="1" applyAlignment="1" applyProtection="1">
      <alignment horizontal="left" vertical="top" wrapText="1"/>
      <protection locked="0"/>
    </xf>
    <xf numFmtId="10" fontId="0" fillId="0" borderId="5" xfId="0" applyNumberFormat="1" applyFill="1" applyBorder="1" applyAlignment="1" applyProtection="1">
      <alignment horizontal="left" vertical="top" wrapText="1"/>
      <protection locked="0"/>
    </xf>
    <xf numFmtId="49" fontId="0" fillId="0" borderId="5" xfId="0" applyNumberFormat="1" applyFill="1" applyBorder="1" applyAlignment="1" applyProtection="1">
      <alignment horizontal="left" vertical="top" wrapText="1"/>
      <protection locked="0"/>
    </xf>
    <xf numFmtId="3" fontId="0" fillId="0" borderId="5" xfId="0" applyNumberFormat="1" applyFill="1" applyBorder="1" applyProtection="1">
      <protection locked="0"/>
    </xf>
    <xf numFmtId="3" fontId="0" fillId="0" borderId="5" xfId="0" applyNumberFormat="1" applyBorder="1" applyProtection="1">
      <protection locked="0"/>
    </xf>
    <xf numFmtId="3" fontId="0" fillId="0" borderId="5" xfId="0" applyNumberFormat="1" applyBorder="1" applyAlignment="1" applyProtection="1">
      <alignment horizontal="left" vertical="top" wrapText="1"/>
      <protection locked="0"/>
    </xf>
    <xf numFmtId="10" fontId="0" fillId="0" borderId="5" xfId="0" applyNumberFormat="1" applyBorder="1" applyAlignment="1" applyProtection="1">
      <alignment horizontal="left" vertical="top" wrapText="1"/>
      <protection locked="0"/>
    </xf>
    <xf numFmtId="3" fontId="1" fillId="0" borderId="0" xfId="0" applyNumberFormat="1" applyFont="1" applyBorder="1" applyProtection="1">
      <protection locked="0"/>
    </xf>
    <xf numFmtId="3" fontId="0" fillId="0" borderId="0" xfId="0" applyNumberFormat="1" applyBorder="1" applyProtection="1">
      <protection locked="0"/>
    </xf>
    <xf numFmtId="3" fontId="1" fillId="0" borderId="5" xfId="0" applyNumberFormat="1" applyFont="1" applyBorder="1" applyProtection="1"/>
    <xf numFmtId="3" fontId="0" fillId="0" borderId="0" xfId="0" applyNumberFormat="1" applyProtection="1"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10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Fill="1" applyBorder="1" applyAlignment="1" applyProtection="1">
      <alignment horizontal="center"/>
      <protection locked="0"/>
    </xf>
    <xf numFmtId="3" fontId="13" fillId="0" borderId="1" xfId="0" applyNumberFormat="1" applyFont="1" applyFill="1" applyBorder="1" applyAlignment="1" applyProtection="1">
      <alignment horizontal="center"/>
      <protection locked="0"/>
    </xf>
    <xf numFmtId="3" fontId="13" fillId="0" borderId="1" xfId="0" applyNumberFormat="1" applyFont="1" applyFill="1" applyBorder="1" applyAlignment="1" applyProtection="1">
      <alignment horizontal="center" vertical="top" wrapText="1"/>
      <protection locked="0"/>
    </xf>
    <xf numFmtId="3" fontId="13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9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Protection="1">
      <protection locked="0"/>
    </xf>
    <xf numFmtId="3" fontId="13" fillId="0" borderId="2" xfId="0" applyNumberFormat="1" applyFont="1" applyBorder="1" applyAlignment="1" applyProtection="1">
      <alignment horizontal="center"/>
      <protection locked="0"/>
    </xf>
    <xf numFmtId="3" fontId="13" fillId="0" borderId="2" xfId="0" applyNumberFormat="1" applyFont="1" applyFill="1" applyBorder="1" applyAlignment="1" applyProtection="1">
      <alignment horizontal="center" vertical="top" wrapText="1"/>
      <protection locked="0"/>
    </xf>
    <xf numFmtId="3" fontId="13" fillId="0" borderId="9" xfId="0" applyNumberFormat="1" applyFont="1" applyBorder="1" applyAlignment="1" applyProtection="1">
      <alignment horizontal="center"/>
      <protection locked="0"/>
    </xf>
    <xf numFmtId="3" fontId="1" fillId="0" borderId="3" xfId="0" applyNumberFormat="1" applyFont="1" applyBorder="1" applyProtection="1">
      <protection locked="0"/>
    </xf>
    <xf numFmtId="3" fontId="1" fillId="0" borderId="14" xfId="0" applyNumberFormat="1" applyFont="1" applyBorder="1" applyProtection="1"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3" fontId="13" fillId="0" borderId="3" xfId="0" applyNumberFormat="1" applyFont="1" applyFill="1" applyBorder="1" applyAlignment="1" applyProtection="1">
      <alignment horizontal="center" vertical="top" wrapText="1"/>
      <protection locked="0"/>
    </xf>
    <xf numFmtId="3" fontId="13" fillId="0" borderId="3" xfId="0" applyNumberFormat="1" applyFont="1" applyBorder="1" applyAlignment="1" applyProtection="1">
      <alignment horizontal="center"/>
      <protection locked="0"/>
    </xf>
    <xf numFmtId="3" fontId="1" fillId="0" borderId="14" xfId="0" applyNumberFormat="1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3" fontId="0" fillId="0" borderId="5" xfId="0" applyNumberFormat="1" applyBorder="1" applyAlignment="1" applyProtection="1">
      <alignment horizontal="right" vertical="top" wrapText="1"/>
      <protection locked="0"/>
    </xf>
    <xf numFmtId="0" fontId="1" fillId="0" borderId="15" xfId="0" applyFont="1" applyBorder="1" applyProtection="1">
      <protection locked="0"/>
    </xf>
    <xf numFmtId="0" fontId="0" fillId="0" borderId="10" xfId="0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1" fillId="0" borderId="0" xfId="0" applyFont="1" applyBorder="1" applyProtection="1">
      <protection locked="0"/>
    </xf>
    <xf numFmtId="3" fontId="0" fillId="0" borderId="5" xfId="0" applyNumberFormat="1" applyBorder="1" applyProtection="1"/>
    <xf numFmtId="0" fontId="0" fillId="0" borderId="0" xfId="0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9" xfId="0" applyFont="1" applyBorder="1" applyAlignment="1" applyProtection="1">
      <alignment horizontal="center" vertical="top"/>
      <protection locked="0"/>
    </xf>
    <xf numFmtId="0" fontId="1" fillId="0" borderId="18" xfId="0" applyFont="1" applyBorder="1" applyAlignment="1" applyProtection="1">
      <alignment horizontal="center" vertical="top"/>
      <protection locked="0"/>
    </xf>
    <xf numFmtId="0" fontId="1" fillId="0" borderId="19" xfId="0" applyFont="1" applyBorder="1" applyAlignment="1" applyProtection="1">
      <alignment horizontal="center" vertical="top"/>
      <protection locked="0"/>
    </xf>
    <xf numFmtId="0" fontId="1" fillId="0" borderId="14" xfId="0" applyFont="1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20" xfId="0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/>
      <protection locked="0"/>
    </xf>
    <xf numFmtId="0" fontId="0" fillId="0" borderId="22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3" fontId="0" fillId="0" borderId="4" xfId="0" applyNumberFormat="1" applyBorder="1" applyAlignment="1" applyProtection="1">
      <alignment horizontal="right" vertical="top"/>
    </xf>
    <xf numFmtId="0" fontId="0" fillId="0" borderId="23" xfId="0" applyBorder="1" applyAlignment="1" applyProtection="1">
      <alignment vertical="top"/>
      <protection locked="0"/>
    </xf>
    <xf numFmtId="0" fontId="0" fillId="0" borderId="24" xfId="0" applyBorder="1" applyAlignment="1" applyProtection="1">
      <alignment vertical="top"/>
      <protection locked="0"/>
    </xf>
    <xf numFmtId="3" fontId="0" fillId="0" borderId="23" xfId="0" applyNumberFormat="1" applyBorder="1" applyAlignment="1" applyProtection="1">
      <alignment vertical="top"/>
    </xf>
    <xf numFmtId="3" fontId="0" fillId="0" borderId="24" xfId="0" applyNumberFormat="1" applyBorder="1" applyAlignment="1" applyProtection="1">
      <alignment vertical="top"/>
    </xf>
    <xf numFmtId="0" fontId="0" fillId="0" borderId="4" xfId="0" applyBorder="1" applyAlignment="1" applyProtection="1">
      <alignment horizontal="center" vertical="top"/>
    </xf>
    <xf numFmtId="3" fontId="0" fillId="0" borderId="5" xfId="0" applyNumberFormat="1" applyBorder="1" applyAlignment="1" applyProtection="1">
      <alignment horizontal="right" vertical="top"/>
    </xf>
    <xf numFmtId="3" fontId="0" fillId="0" borderId="28" xfId="0" applyNumberFormat="1" applyBorder="1" applyAlignment="1" applyProtection="1">
      <alignment horizontal="right" vertical="top"/>
    </xf>
    <xf numFmtId="3" fontId="0" fillId="0" borderId="29" xfId="0" applyNumberFormat="1" applyBorder="1" applyAlignment="1" applyProtection="1">
      <alignment horizontal="right" vertical="top"/>
    </xf>
    <xf numFmtId="3" fontId="1" fillId="0" borderId="30" xfId="0" applyNumberFormat="1" applyFont="1" applyBorder="1" applyAlignment="1" applyProtection="1">
      <alignment horizontal="right" vertical="top"/>
    </xf>
    <xf numFmtId="3" fontId="0" fillId="0" borderId="2" xfId="0" applyNumberFormat="1" applyBorder="1" applyAlignment="1" applyProtection="1">
      <alignment horizontal="right" vertical="top"/>
      <protection locked="0"/>
    </xf>
    <xf numFmtId="3" fontId="0" fillId="0" borderId="2" xfId="0" applyNumberFormat="1" applyBorder="1" applyAlignment="1" applyProtection="1">
      <alignment horizontal="center" vertical="top"/>
      <protection locked="0"/>
    </xf>
    <xf numFmtId="3" fontId="1" fillId="0" borderId="2" xfId="0" applyNumberFormat="1" applyFont="1" applyBorder="1" applyAlignment="1" applyProtection="1">
      <alignment horizontal="right" vertical="top"/>
    </xf>
    <xf numFmtId="3" fontId="1" fillId="0" borderId="20" xfId="0" applyNumberFormat="1" applyFont="1" applyBorder="1" applyAlignment="1" applyProtection="1">
      <alignment horizontal="right" vertical="top"/>
    </xf>
    <xf numFmtId="3" fontId="1" fillId="0" borderId="21" xfId="0" applyNumberFormat="1" applyFont="1" applyBorder="1" applyAlignment="1" applyProtection="1">
      <alignment horizontal="right" vertical="top"/>
    </xf>
    <xf numFmtId="3" fontId="1" fillId="0" borderId="22" xfId="0" applyNumberFormat="1" applyFont="1" applyBorder="1" applyAlignment="1" applyProtection="1">
      <alignment horizontal="right" vertical="top"/>
    </xf>
    <xf numFmtId="3" fontId="1" fillId="0" borderId="7" xfId="0" quotePrefix="1" applyNumberFormat="1" applyFont="1" applyBorder="1" applyAlignment="1" applyProtection="1">
      <alignment horizontal="right" vertical="top"/>
    </xf>
    <xf numFmtId="3" fontId="1" fillId="0" borderId="31" xfId="0" quotePrefix="1" applyNumberFormat="1" applyFont="1" applyBorder="1" applyAlignment="1" applyProtection="1">
      <alignment horizontal="right" vertical="top"/>
    </xf>
    <xf numFmtId="3" fontId="1" fillId="0" borderId="32" xfId="0" quotePrefix="1" applyNumberFormat="1" applyFont="1" applyBorder="1" applyAlignment="1" applyProtection="1">
      <alignment horizontal="right" vertical="top"/>
    </xf>
    <xf numFmtId="3" fontId="1" fillId="0" borderId="33" xfId="0" quotePrefix="1" applyNumberFormat="1" applyFont="1" applyBorder="1" applyAlignment="1" applyProtection="1">
      <alignment horizontal="right" vertical="top"/>
    </xf>
    <xf numFmtId="3" fontId="0" fillId="0" borderId="2" xfId="0" applyNumberFormat="1" applyBorder="1" applyAlignment="1" applyProtection="1">
      <alignment vertical="top"/>
      <protection locked="0"/>
    </xf>
    <xf numFmtId="3" fontId="0" fillId="0" borderId="25" xfId="0" applyNumberFormat="1" applyBorder="1" applyAlignment="1" applyProtection="1">
      <alignment vertical="top"/>
    </xf>
    <xf numFmtId="3" fontId="0" fillId="0" borderId="2" xfId="0" applyNumberFormat="1" applyBorder="1" applyAlignment="1" applyProtection="1">
      <alignment vertical="top"/>
    </xf>
    <xf numFmtId="3" fontId="0" fillId="0" borderId="20" xfId="0" applyNumberFormat="1" applyBorder="1" applyAlignment="1" applyProtection="1">
      <alignment vertical="top"/>
    </xf>
    <xf numFmtId="3" fontId="0" fillId="0" borderId="21" xfId="0" applyNumberFormat="1" applyBorder="1" applyAlignment="1" applyProtection="1">
      <alignment vertical="top"/>
    </xf>
    <xf numFmtId="3" fontId="0" fillId="0" borderId="22" xfId="0" applyNumberFormat="1" applyBorder="1" applyAlignment="1" applyProtection="1">
      <alignment vertical="top"/>
    </xf>
    <xf numFmtId="3" fontId="0" fillId="0" borderId="5" xfId="0" applyNumberFormat="1" applyBorder="1" applyAlignment="1" applyProtection="1">
      <alignment vertical="top"/>
    </xf>
    <xf numFmtId="3" fontId="0" fillId="0" borderId="28" xfId="0" applyNumberFormat="1" applyBorder="1" applyAlignment="1" applyProtection="1">
      <alignment vertical="top"/>
    </xf>
    <xf numFmtId="3" fontId="0" fillId="0" borderId="29" xfId="0" applyNumberFormat="1" applyBorder="1" applyAlignment="1" applyProtection="1">
      <alignment vertical="top"/>
    </xf>
    <xf numFmtId="3" fontId="0" fillId="0" borderId="30" xfId="0" applyNumberFormat="1" applyBorder="1" applyAlignment="1" applyProtection="1">
      <alignment vertical="top"/>
    </xf>
    <xf numFmtId="0" fontId="0" fillId="0" borderId="25" xfId="0" applyBorder="1" applyAlignment="1" applyProtection="1">
      <alignment vertical="top"/>
    </xf>
    <xf numFmtId="0" fontId="0" fillId="0" borderId="4" xfId="0" applyBorder="1" applyAlignment="1" applyProtection="1">
      <alignment vertical="top"/>
      <protection locked="0"/>
    </xf>
    <xf numFmtId="0" fontId="0" fillId="0" borderId="22" xfId="0" applyBorder="1" applyAlignment="1" applyProtection="1">
      <alignment vertical="top"/>
    </xf>
    <xf numFmtId="0" fontId="0" fillId="0" borderId="3" xfId="0" applyBorder="1" applyAlignment="1" applyProtection="1">
      <alignment vertical="top"/>
      <protection locked="0"/>
    </xf>
    <xf numFmtId="0" fontId="9" fillId="0" borderId="0" xfId="0" applyFont="1" applyFill="1" applyAlignment="1" applyProtection="1">
      <alignment vertical="top"/>
      <protection locked="0"/>
    </xf>
    <xf numFmtId="0" fontId="0" fillId="0" borderId="0" xfId="0" applyFont="1" applyFill="1" applyProtection="1">
      <protection locked="0"/>
    </xf>
    <xf numFmtId="0" fontId="9" fillId="0" borderId="0" xfId="0" applyFont="1" applyFill="1" applyProtection="1"/>
    <xf numFmtId="0" fontId="2" fillId="0" borderId="0" xfId="0" applyFont="1" applyFill="1" applyProtection="1">
      <protection locked="0"/>
    </xf>
    <xf numFmtId="0" fontId="2" fillId="0" borderId="0" xfId="0" applyFont="1" applyFill="1" applyProtection="1"/>
    <xf numFmtId="3" fontId="1" fillId="0" borderId="25" xfId="0" applyNumberFormat="1" applyFont="1" applyBorder="1" applyAlignment="1" applyProtection="1">
      <alignment vertical="top"/>
    </xf>
    <xf numFmtId="3" fontId="0" fillId="0" borderId="25" xfId="0" applyNumberFormat="1" applyFont="1" applyBorder="1" applyAlignment="1" applyProtection="1">
      <alignment vertical="top"/>
    </xf>
    <xf numFmtId="0" fontId="0" fillId="0" borderId="25" xfId="0" applyFont="1" applyBorder="1" applyAlignment="1" applyProtection="1">
      <alignment vertical="top"/>
    </xf>
    <xf numFmtId="3" fontId="0" fillId="0" borderId="23" xfId="0" applyNumberFormat="1" applyBorder="1" applyAlignment="1" applyProtection="1">
      <alignment vertical="top"/>
      <protection locked="0"/>
    </xf>
    <xf numFmtId="3" fontId="0" fillId="0" borderId="24" xfId="0" applyNumberFormat="1" applyBorder="1" applyAlignment="1" applyProtection="1">
      <alignment vertical="top"/>
      <protection locked="0"/>
    </xf>
    <xf numFmtId="3" fontId="0" fillId="0" borderId="26" xfId="0" applyNumberFormat="1" applyBorder="1" applyAlignment="1" applyProtection="1">
      <alignment vertical="top"/>
      <protection locked="0"/>
    </xf>
    <xf numFmtId="3" fontId="0" fillId="0" borderId="27" xfId="0" applyNumberFormat="1" applyBorder="1" applyAlignment="1" applyProtection="1">
      <alignment vertical="top"/>
      <protection locked="0"/>
    </xf>
    <xf numFmtId="3" fontId="0" fillId="0" borderId="20" xfId="0" applyNumberFormat="1" applyBorder="1" applyAlignment="1" applyProtection="1">
      <alignment vertical="top"/>
      <protection locked="0"/>
    </xf>
    <xf numFmtId="3" fontId="0" fillId="0" borderId="21" xfId="0" applyNumberFormat="1" applyBorder="1" applyAlignment="1" applyProtection="1">
      <alignment vertical="top"/>
      <protection locked="0"/>
    </xf>
    <xf numFmtId="3" fontId="4" fillId="0" borderId="5" xfId="0" applyNumberFormat="1" applyFont="1" applyBorder="1" applyAlignment="1" applyProtection="1">
      <alignment horizontal="right"/>
    </xf>
    <xf numFmtId="3" fontId="0" fillId="0" borderId="4" xfId="0" applyNumberFormat="1" applyBorder="1" applyAlignment="1" applyProtection="1">
      <alignment horizontal="right" vertical="top"/>
      <protection locked="0"/>
    </xf>
    <xf numFmtId="0" fontId="1" fillId="0" borderId="25" xfId="0" applyFont="1" applyBorder="1" applyAlignment="1" applyProtection="1">
      <alignment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3" fontId="0" fillId="0" borderId="25" xfId="0" applyNumberFormat="1" applyBorder="1" applyAlignment="1" applyProtection="1">
      <alignment vertical="top"/>
      <protection locked="0"/>
    </xf>
    <xf numFmtId="0" fontId="0" fillId="0" borderId="26" xfId="0" applyBorder="1" applyAlignment="1" applyProtection="1">
      <alignment vertical="top"/>
    </xf>
    <xf numFmtId="0" fontId="0" fillId="0" borderId="27" xfId="0" applyBorder="1" applyAlignment="1" applyProtection="1">
      <alignment vertical="top"/>
    </xf>
    <xf numFmtId="3" fontId="4" fillId="0" borderId="7" xfId="0" applyNumberFormat="1" applyFont="1" applyBorder="1" applyAlignment="1" applyProtection="1">
      <alignment horizontal="right"/>
    </xf>
    <xf numFmtId="0" fontId="15" fillId="0" borderId="0" xfId="0" applyFont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15" fillId="0" borderId="1" xfId="0" applyFont="1" applyBorder="1" applyAlignment="1" applyProtection="1">
      <alignment horizontal="center" vertical="top"/>
      <protection locked="0"/>
    </xf>
    <xf numFmtId="0" fontId="15" fillId="2" borderId="2" xfId="0" applyFont="1" applyFill="1" applyBorder="1" applyAlignment="1" applyProtection="1">
      <alignment horizontal="center" vertical="top"/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15" fillId="0" borderId="2" xfId="0" applyFont="1" applyBorder="1" applyAlignment="1" applyProtection="1">
      <alignment horizontal="center" vertical="top"/>
      <protection locked="0"/>
    </xf>
    <xf numFmtId="0" fontId="15" fillId="0" borderId="2" xfId="0" applyFont="1" applyBorder="1" applyAlignment="1" applyProtection="1">
      <alignment horizontal="center"/>
      <protection locked="0"/>
    </xf>
    <xf numFmtId="0" fontId="15" fillId="0" borderId="3" xfId="0" applyFont="1" applyBorder="1" applyAlignment="1" applyProtection="1">
      <alignment horizontal="center" vertical="top"/>
      <protection locked="0"/>
    </xf>
    <xf numFmtId="0" fontId="15" fillId="0" borderId="0" xfId="0" applyFont="1" applyBorder="1" applyAlignment="1" applyProtection="1">
      <alignment horizontal="left"/>
      <protection locked="0"/>
    </xf>
    <xf numFmtId="3" fontId="17" fillId="0" borderId="4" xfId="0" applyNumberFormat="1" applyFont="1" applyBorder="1" applyAlignment="1" applyProtection="1">
      <alignment horizontal="right"/>
      <protection locked="0"/>
    </xf>
    <xf numFmtId="3" fontId="17" fillId="2" borderId="4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/>
      <protection locked="0"/>
    </xf>
    <xf numFmtId="3" fontId="17" fillId="0" borderId="4" xfId="0" applyNumberFormat="1" applyFont="1" applyBorder="1" applyAlignment="1" applyProtection="1">
      <alignment horizontal="right"/>
    </xf>
    <xf numFmtId="0" fontId="15" fillId="0" borderId="0" xfId="0" applyFont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Protection="1">
      <protection locked="0"/>
    </xf>
    <xf numFmtId="3" fontId="17" fillId="0" borderId="6" xfId="0" applyNumberFormat="1" applyFont="1" applyBorder="1" applyAlignment="1" applyProtection="1">
      <alignment horizontal="right"/>
    </xf>
    <xf numFmtId="0" fontId="15" fillId="0" borderId="0" xfId="0" applyFont="1" applyFill="1" applyBorder="1" applyAlignment="1" applyProtection="1">
      <alignment horizontal="left"/>
      <protection locked="0"/>
    </xf>
    <xf numFmtId="3" fontId="17" fillId="0" borderId="5" xfId="0" applyNumberFormat="1" applyFont="1" applyBorder="1" applyAlignment="1" applyProtection="1">
      <alignment horizontal="right"/>
    </xf>
    <xf numFmtId="3" fontId="17" fillId="0" borderId="8" xfId="0" applyNumberFormat="1" applyFont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center"/>
      <protection locked="0"/>
    </xf>
    <xf numFmtId="3" fontId="18" fillId="0" borderId="4" xfId="0" applyNumberFormat="1" applyFont="1" applyBorder="1" applyAlignment="1" applyProtection="1">
      <alignment horizontal="right"/>
    </xf>
    <xf numFmtId="0" fontId="15" fillId="0" borderId="0" xfId="0" applyFont="1" applyAlignment="1" applyProtection="1">
      <alignment horizontal="center" vertical="top"/>
    </xf>
    <xf numFmtId="0" fontId="16" fillId="0" borderId="0" xfId="0" applyFont="1" applyFill="1" applyBorder="1" applyAlignment="1" applyProtection="1">
      <alignment wrapText="1"/>
      <protection locked="0"/>
    </xf>
    <xf numFmtId="3" fontId="17" fillId="0" borderId="6" xfId="0" applyNumberFormat="1" applyFont="1" applyBorder="1" applyAlignment="1" applyProtection="1">
      <alignment horizontal="right"/>
      <protection locked="0"/>
    </xf>
    <xf numFmtId="0" fontId="15" fillId="0" borderId="0" xfId="0" applyFont="1" applyFill="1" applyBorder="1" applyProtection="1">
      <protection locked="0"/>
    </xf>
    <xf numFmtId="3" fontId="18" fillId="0" borderId="7" xfId="0" applyNumberFormat="1" applyFont="1" applyBorder="1" applyAlignment="1" applyProtection="1">
      <alignment horizontal="right"/>
    </xf>
    <xf numFmtId="0" fontId="16" fillId="0" borderId="0" xfId="0" applyFont="1" applyFill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Border="1" applyProtection="1"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9" xfId="0" applyFont="1" applyBorder="1" applyAlignment="1" applyProtection="1">
      <alignment horizontal="left" wrapText="1"/>
      <protection locked="0"/>
    </xf>
    <xf numFmtId="0" fontId="1" fillId="2" borderId="16" xfId="0" applyFont="1" applyFill="1" applyBorder="1" applyAlignment="1" applyProtection="1">
      <alignment horizontal="center" vertical="top"/>
      <protection locked="0"/>
    </xf>
    <xf numFmtId="0" fontId="1" fillId="2" borderId="15" xfId="0" applyFont="1" applyFill="1" applyBorder="1" applyAlignment="1" applyProtection="1">
      <alignment horizontal="center" vertical="top"/>
      <protection locked="0"/>
    </xf>
    <xf numFmtId="0" fontId="1" fillId="2" borderId="10" xfId="0" applyFont="1" applyFill="1" applyBorder="1" applyAlignment="1" applyProtection="1">
      <alignment horizontal="center" vertical="top"/>
      <protection locked="0"/>
    </xf>
    <xf numFmtId="0" fontId="1" fillId="3" borderId="16" xfId="0" applyFont="1" applyFill="1" applyBorder="1" applyAlignment="1" applyProtection="1">
      <alignment horizontal="center" vertical="top"/>
      <protection locked="0"/>
    </xf>
    <xf numFmtId="0" fontId="1" fillId="3" borderId="15" xfId="0" applyFont="1" applyFill="1" applyBorder="1" applyAlignment="1" applyProtection="1">
      <alignment horizontal="center" vertical="top"/>
      <protection locked="0"/>
    </xf>
    <xf numFmtId="0" fontId="1" fillId="3" borderId="10" xfId="0" applyFont="1" applyFill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5" fillId="0" borderId="0" xfId="0" applyFont="1" applyAlignment="1" applyProtection="1">
      <alignment horizontal="left" wrapText="1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13" fillId="0" borderId="1" xfId="0" applyFont="1" applyFill="1" applyBorder="1" applyAlignment="1" applyProtection="1">
      <alignment horizontal="center" vertical="top" wrapText="1"/>
      <protection locked="0"/>
    </xf>
    <xf numFmtId="0" fontId="13" fillId="0" borderId="2" xfId="0" applyFont="1" applyFill="1" applyBorder="1" applyAlignment="1" applyProtection="1">
      <alignment horizontal="center" vertical="top" wrapText="1"/>
      <protection locked="0"/>
    </xf>
    <xf numFmtId="0" fontId="13" fillId="0" borderId="3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copy%202015%20ylo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εριεχομενα"/>
      <sheetName val="B1 Προβλέψεις"/>
      <sheetName val="Β2 Υλοποίηση ΠΥ"/>
      <sheetName val="Β3 Δάνεια"/>
      <sheetName val="Β4 Καθυστ Οφειλές"/>
      <sheetName val="Β5 Δεσμεύσεις"/>
      <sheetName val="ΒΠ-Εισπραξεις"/>
      <sheetName val="ΒΠ-Πληρωμές"/>
      <sheetName val="Lists"/>
    </sheetNames>
    <sheetDataSet>
      <sheetData sheetId="0"/>
      <sheetData sheetId="1">
        <row r="1">
          <cell r="E1" t="str">
            <v>Μήνας αναφοράς:</v>
          </cell>
        </row>
      </sheetData>
      <sheetData sheetId="2">
        <row r="41">
          <cell r="F41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C30" sqref="C30"/>
    </sheetView>
  </sheetViews>
  <sheetFormatPr defaultRowHeight="15"/>
  <cols>
    <col min="3" max="3" width="51.85546875" customWidth="1"/>
  </cols>
  <sheetData>
    <row r="1" spans="1:3" ht="15.75">
      <c r="A1" s="68" t="s">
        <v>296</v>
      </c>
    </row>
    <row r="3" spans="1:3">
      <c r="B3" s="69" t="s">
        <v>297</v>
      </c>
    </row>
    <row r="6" spans="1:3">
      <c r="B6" s="70" t="s">
        <v>298</v>
      </c>
      <c r="C6" s="70" t="s">
        <v>299</v>
      </c>
    </row>
    <row r="8" spans="1:3">
      <c r="B8" s="71" t="s">
        <v>300</v>
      </c>
      <c r="C8" s="72" t="s">
        <v>301</v>
      </c>
    </row>
    <row r="9" spans="1:3">
      <c r="B9" s="71" t="s">
        <v>302</v>
      </c>
      <c r="C9" s="72" t="s">
        <v>303</v>
      </c>
    </row>
    <row r="10" spans="1:3">
      <c r="B10" t="s">
        <v>304</v>
      </c>
      <c r="C10" t="s">
        <v>305</v>
      </c>
    </row>
    <row r="11" spans="1:3">
      <c r="B11" t="s">
        <v>306</v>
      </c>
      <c r="C11" t="s">
        <v>307</v>
      </c>
    </row>
    <row r="12" spans="1:3">
      <c r="B12" t="s">
        <v>308</v>
      </c>
      <c r="C12" t="s">
        <v>309</v>
      </c>
    </row>
    <row r="14" spans="1:3">
      <c r="B14" s="70" t="s">
        <v>310</v>
      </c>
    </row>
    <row r="16" spans="1:3">
      <c r="B16" t="s">
        <v>311</v>
      </c>
      <c r="C16" t="s">
        <v>312</v>
      </c>
    </row>
    <row r="17" spans="2:3">
      <c r="B17" t="s">
        <v>311</v>
      </c>
      <c r="C17" t="s">
        <v>313</v>
      </c>
    </row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zoomScale="90" zoomScaleNormal="90" workbookViewId="0">
      <selection activeCell="F19" sqref="F19"/>
    </sheetView>
  </sheetViews>
  <sheetFormatPr defaultRowHeight="15"/>
  <cols>
    <col min="1" max="1" width="4.42578125" style="53" customWidth="1"/>
    <col min="2" max="2" width="6.42578125" style="25" customWidth="1"/>
    <col min="3" max="3" width="52.5703125" style="25" customWidth="1"/>
    <col min="4" max="4" width="15.7109375" style="131" customWidth="1"/>
    <col min="5" max="5" width="14" style="131" customWidth="1"/>
    <col min="6" max="6" width="12.7109375" style="131" customWidth="1"/>
    <col min="7" max="7" width="15" style="131" customWidth="1"/>
    <col min="8" max="8" width="13.140625" style="131" customWidth="1"/>
    <col min="9" max="9" width="11.5703125" style="131" customWidth="1"/>
    <col min="10" max="10" width="11.42578125" style="131" customWidth="1"/>
    <col min="11" max="11" width="12.85546875" style="131" customWidth="1"/>
    <col min="12" max="12" width="12.140625" style="131" customWidth="1"/>
    <col min="13" max="13" width="12.28515625" style="131" customWidth="1"/>
    <col min="14" max="14" width="12.5703125" style="131" customWidth="1"/>
    <col min="15" max="15" width="7.85546875" style="131" customWidth="1"/>
    <col min="16" max="16384" width="9.140625" style="25"/>
  </cols>
  <sheetData>
    <row r="1" spans="1:15" ht="18.75">
      <c r="A1" s="52" t="s">
        <v>260</v>
      </c>
      <c r="E1" s="180" t="s">
        <v>376</v>
      </c>
      <c r="G1" s="133" t="s">
        <v>315</v>
      </c>
      <c r="I1" s="132" t="s">
        <v>377</v>
      </c>
      <c r="M1" s="134" t="s">
        <v>328</v>
      </c>
    </row>
    <row r="2" spans="1:15" ht="18.75">
      <c r="A2" s="52" t="s">
        <v>388</v>
      </c>
    </row>
    <row r="3" spans="1:15" ht="18.75">
      <c r="A3" s="52" t="s">
        <v>373</v>
      </c>
    </row>
    <row r="5" spans="1:15">
      <c r="D5" s="30" t="s">
        <v>90</v>
      </c>
      <c r="E5" s="236" t="s">
        <v>389</v>
      </c>
      <c r="F5" s="237"/>
      <c r="G5" s="237"/>
      <c r="H5" s="237"/>
      <c r="I5" s="238"/>
      <c r="J5" s="239" t="s">
        <v>390</v>
      </c>
      <c r="K5" s="240"/>
      <c r="L5" s="240"/>
      <c r="M5" s="240"/>
      <c r="N5" s="241"/>
      <c r="O5" s="242" t="s">
        <v>378</v>
      </c>
    </row>
    <row r="6" spans="1:15">
      <c r="C6" s="54"/>
      <c r="D6" s="32">
        <v>2017</v>
      </c>
      <c r="E6" s="135" t="s">
        <v>379</v>
      </c>
      <c r="F6" s="136" t="s">
        <v>380</v>
      </c>
      <c r="G6" s="136" t="s">
        <v>381</v>
      </c>
      <c r="H6" s="136" t="s">
        <v>382</v>
      </c>
      <c r="I6" s="137" t="s">
        <v>104</v>
      </c>
      <c r="J6" s="135" t="s">
        <v>379</v>
      </c>
      <c r="K6" s="136" t="s">
        <v>380</v>
      </c>
      <c r="L6" s="136" t="s">
        <v>381</v>
      </c>
      <c r="M6" s="136" t="s">
        <v>382</v>
      </c>
      <c r="N6" s="137" t="s">
        <v>104</v>
      </c>
      <c r="O6" s="243"/>
    </row>
    <row r="7" spans="1:15">
      <c r="C7" s="54"/>
      <c r="D7" s="34" t="s">
        <v>105</v>
      </c>
      <c r="E7" s="138" t="s">
        <v>105</v>
      </c>
      <c r="F7" s="139" t="s">
        <v>105</v>
      </c>
      <c r="G7" s="139" t="s">
        <v>105</v>
      </c>
      <c r="H7" s="139" t="s">
        <v>105</v>
      </c>
      <c r="I7" s="140"/>
      <c r="J7" s="138" t="s">
        <v>105</v>
      </c>
      <c r="K7" s="139" t="s">
        <v>105</v>
      </c>
      <c r="L7" s="139" t="s">
        <v>105</v>
      </c>
      <c r="M7" s="139" t="s">
        <v>105</v>
      </c>
      <c r="N7" s="140" t="s">
        <v>105</v>
      </c>
      <c r="O7" s="34" t="s">
        <v>351</v>
      </c>
    </row>
    <row r="8" spans="1:15">
      <c r="B8" s="48" t="s">
        <v>261</v>
      </c>
      <c r="C8" s="54"/>
      <c r="D8" s="141"/>
      <c r="E8" s="142"/>
      <c r="F8" s="143"/>
      <c r="G8" s="143"/>
      <c r="H8" s="143"/>
      <c r="I8" s="144"/>
      <c r="J8" s="142"/>
      <c r="K8" s="143"/>
      <c r="L8" s="143"/>
      <c r="M8" s="143"/>
      <c r="N8" s="144"/>
      <c r="O8" s="145"/>
    </row>
    <row r="9" spans="1:15">
      <c r="B9" s="55" t="s">
        <v>262</v>
      </c>
      <c r="C9" s="48" t="s">
        <v>263</v>
      </c>
      <c r="D9" s="195"/>
      <c r="E9" s="147"/>
      <c r="F9" s="148"/>
      <c r="G9" s="148"/>
      <c r="H9" s="148"/>
      <c r="I9" s="196"/>
      <c r="J9" s="188"/>
      <c r="K9" s="189"/>
      <c r="L9" s="189"/>
      <c r="M9" s="189"/>
      <c r="N9" s="196"/>
      <c r="O9" s="197"/>
    </row>
    <row r="10" spans="1:15">
      <c r="A10" s="53">
        <v>1</v>
      </c>
      <c r="B10" s="56" t="s">
        <v>264</v>
      </c>
      <c r="C10" s="54" t="s">
        <v>2</v>
      </c>
      <c r="D10" s="146">
        <f>'Β2 Υλοποίηση ΠΥ'!D10</f>
        <v>0</v>
      </c>
      <c r="E10" s="188"/>
      <c r="F10" s="189"/>
      <c r="G10" s="189"/>
      <c r="H10" s="189"/>
      <c r="I10" s="185">
        <f t="shared" ref="I10:I18" si="0">SUM(E10:H10)</f>
        <v>0</v>
      </c>
      <c r="J10" s="149">
        <f>SUM('Β2 Υλοποίηση ΠΥ'!F10:H10)</f>
        <v>0</v>
      </c>
      <c r="K10" s="150">
        <f>SUM('Β2 Υλοποίηση ΠΥ'!I10:K10)</f>
        <v>0</v>
      </c>
      <c r="L10" s="150">
        <f>SUM('Β2 Υλοποίηση ΠΥ'!L10:N10)</f>
        <v>0</v>
      </c>
      <c r="M10" s="150">
        <f>SUM('Β2 Υλοποίηση ΠΥ'!O10:Q10)</f>
        <v>0</v>
      </c>
      <c r="N10" s="185">
        <f>SUM(J10:M10)</f>
        <v>0</v>
      </c>
      <c r="O10" s="151" t="e">
        <f>N10/D10*100</f>
        <v>#DIV/0!</v>
      </c>
    </row>
    <row r="11" spans="1:15">
      <c r="A11" s="57">
        <f>A10+1</f>
        <v>2</v>
      </c>
      <c r="B11" s="56" t="s">
        <v>265</v>
      </c>
      <c r="C11" s="54" t="s">
        <v>4</v>
      </c>
      <c r="D11" s="146">
        <f>'Β2 Υλοποίηση ΠΥ'!D11</f>
        <v>0</v>
      </c>
      <c r="E11" s="188"/>
      <c r="F11" s="189"/>
      <c r="G11" s="189"/>
      <c r="H11" s="189"/>
      <c r="I11" s="185">
        <f t="shared" si="0"/>
        <v>0</v>
      </c>
      <c r="J11" s="149">
        <f>SUM('Β2 Υλοποίηση ΠΥ'!F11:H11)</f>
        <v>0</v>
      </c>
      <c r="K11" s="150">
        <f>SUM('Β2 Υλοποίηση ΠΥ'!I11:K11)</f>
        <v>0</v>
      </c>
      <c r="L11" s="150">
        <f>SUM('Β2 Υλοποίηση ΠΥ'!L11:N11)</f>
        <v>0</v>
      </c>
      <c r="M11" s="150">
        <f>SUM('Β2 Υλοποίηση ΠΥ'!O11:Q11)</f>
        <v>0</v>
      </c>
      <c r="N11" s="185">
        <f t="shared" ref="N11:N18" si="1">SUM(J11:M11)</f>
        <v>0</v>
      </c>
      <c r="O11" s="151" t="e">
        <f t="shared" ref="O11:O18" si="2">N11/D11*100</f>
        <v>#DIV/0!</v>
      </c>
    </row>
    <row r="12" spans="1:15">
      <c r="A12" s="57">
        <f t="shared" ref="A12:A19" si="3">A11+1</f>
        <v>3</v>
      </c>
      <c r="B12" s="56" t="s">
        <v>266</v>
      </c>
      <c r="C12" s="54" t="s">
        <v>19</v>
      </c>
      <c r="D12" s="146">
        <f>'Β2 Υλοποίηση ΠΥ'!D12</f>
        <v>0</v>
      </c>
      <c r="E12" s="188"/>
      <c r="F12" s="189"/>
      <c r="G12" s="189"/>
      <c r="H12" s="189"/>
      <c r="I12" s="185">
        <f t="shared" si="0"/>
        <v>0</v>
      </c>
      <c r="J12" s="149">
        <f>SUM('Β2 Υλοποίηση ΠΥ'!F12:H12)</f>
        <v>0</v>
      </c>
      <c r="K12" s="150">
        <f>SUM('Β2 Υλοποίηση ΠΥ'!I12:K12)</f>
        <v>0</v>
      </c>
      <c r="L12" s="150">
        <f>SUM('Β2 Υλοποίηση ΠΥ'!L12:N12)</f>
        <v>0</v>
      </c>
      <c r="M12" s="150">
        <f>SUM('Β2 Υλοποίηση ΠΥ'!O12:Q12)</f>
        <v>0</v>
      </c>
      <c r="N12" s="185">
        <f t="shared" si="1"/>
        <v>0</v>
      </c>
      <c r="O12" s="151" t="e">
        <f t="shared" si="2"/>
        <v>#DIV/0!</v>
      </c>
    </row>
    <row r="13" spans="1:15">
      <c r="A13" s="57">
        <f t="shared" si="3"/>
        <v>4</v>
      </c>
      <c r="B13" s="56" t="s">
        <v>266</v>
      </c>
      <c r="C13" s="54" t="s">
        <v>51</v>
      </c>
      <c r="D13" s="146">
        <f>'Β2 Υλοποίηση ΠΥ'!D13</f>
        <v>0</v>
      </c>
      <c r="E13" s="188"/>
      <c r="F13" s="189"/>
      <c r="G13" s="189"/>
      <c r="H13" s="189"/>
      <c r="I13" s="185">
        <f t="shared" si="0"/>
        <v>0</v>
      </c>
      <c r="J13" s="149">
        <f>SUM('Β2 Υλοποίηση ΠΥ'!F13:H13)</f>
        <v>0</v>
      </c>
      <c r="K13" s="150">
        <f>SUM('Β2 Υλοποίηση ΠΥ'!I13:K13)</f>
        <v>0</v>
      </c>
      <c r="L13" s="150">
        <f>SUM('Β2 Υλοποίηση ΠΥ'!L13:N13)</f>
        <v>0</v>
      </c>
      <c r="M13" s="150">
        <f>SUM('Β2 Υλοποίηση ΠΥ'!O13:Q13)</f>
        <v>0</v>
      </c>
      <c r="N13" s="185">
        <f t="shared" si="1"/>
        <v>0</v>
      </c>
      <c r="O13" s="151" t="e">
        <f t="shared" si="2"/>
        <v>#DIV/0!</v>
      </c>
    </row>
    <row r="14" spans="1:15">
      <c r="A14" s="57">
        <f t="shared" si="3"/>
        <v>5</v>
      </c>
      <c r="B14" s="58" t="s">
        <v>267</v>
      </c>
      <c r="C14" s="59" t="s">
        <v>65</v>
      </c>
      <c r="D14" s="146">
        <f>'Β2 Υλοποίηση ΠΥ'!D14</f>
        <v>0</v>
      </c>
      <c r="E14" s="188"/>
      <c r="F14" s="189"/>
      <c r="G14" s="189"/>
      <c r="H14" s="189"/>
      <c r="I14" s="185">
        <f t="shared" si="0"/>
        <v>0</v>
      </c>
      <c r="J14" s="149">
        <f>SUM('Β2 Υλοποίηση ΠΥ'!F14:H14)</f>
        <v>0</v>
      </c>
      <c r="K14" s="150">
        <f>SUM('Β2 Υλοποίηση ΠΥ'!I14:K14)</f>
        <v>0</v>
      </c>
      <c r="L14" s="150">
        <f>SUM('Β2 Υλοποίηση ΠΥ'!L14:N14)</f>
        <v>0</v>
      </c>
      <c r="M14" s="150">
        <f>SUM('Β2 Υλοποίηση ΠΥ'!O14:Q14)</f>
        <v>0</v>
      </c>
      <c r="N14" s="185">
        <f t="shared" si="1"/>
        <v>0</v>
      </c>
      <c r="O14" s="151" t="e">
        <f t="shared" si="2"/>
        <v>#DIV/0!</v>
      </c>
    </row>
    <row r="15" spans="1:15">
      <c r="A15" s="57">
        <f t="shared" si="3"/>
        <v>6</v>
      </c>
      <c r="B15" s="58" t="s">
        <v>268</v>
      </c>
      <c r="C15" s="59" t="s">
        <v>68</v>
      </c>
      <c r="D15" s="146">
        <f>'Β2 Υλοποίηση ΠΥ'!D15</f>
        <v>0</v>
      </c>
      <c r="E15" s="188"/>
      <c r="F15" s="189"/>
      <c r="G15" s="189"/>
      <c r="H15" s="189"/>
      <c r="I15" s="185">
        <f t="shared" si="0"/>
        <v>0</v>
      </c>
      <c r="J15" s="149">
        <f>SUM('Β2 Υλοποίηση ΠΥ'!F15:H15)</f>
        <v>0</v>
      </c>
      <c r="K15" s="150">
        <f>SUM('Β2 Υλοποίηση ΠΥ'!I15:K15)</f>
        <v>0</v>
      </c>
      <c r="L15" s="150">
        <f>SUM('Β2 Υλοποίηση ΠΥ'!L15:N15)</f>
        <v>0</v>
      </c>
      <c r="M15" s="150">
        <f>SUM('Β2 Υλοποίηση ΠΥ'!O15:Q15)</f>
        <v>0</v>
      </c>
      <c r="N15" s="185">
        <f t="shared" si="1"/>
        <v>0</v>
      </c>
      <c r="O15" s="151" t="e">
        <f t="shared" si="2"/>
        <v>#DIV/0!</v>
      </c>
    </row>
    <row r="16" spans="1:15">
      <c r="A16" s="57">
        <f t="shared" si="3"/>
        <v>7</v>
      </c>
      <c r="B16" s="58" t="s">
        <v>268</v>
      </c>
      <c r="C16" s="60" t="s">
        <v>73</v>
      </c>
      <c r="D16" s="146">
        <f>'Β2 Υλοποίηση ΠΥ'!D16</f>
        <v>0</v>
      </c>
      <c r="E16" s="188"/>
      <c r="F16" s="189"/>
      <c r="G16" s="189"/>
      <c r="H16" s="189"/>
      <c r="I16" s="185">
        <f t="shared" si="0"/>
        <v>0</v>
      </c>
      <c r="J16" s="149">
        <f>SUM('Β2 Υλοποίηση ΠΥ'!F16:H16)</f>
        <v>0</v>
      </c>
      <c r="K16" s="150">
        <f>SUM('Β2 Υλοποίηση ΠΥ'!I16:K16)</f>
        <v>0</v>
      </c>
      <c r="L16" s="150">
        <f>SUM('Β2 Υλοποίηση ΠΥ'!L16:N16)</f>
        <v>0</v>
      </c>
      <c r="M16" s="150">
        <f>SUM('Β2 Υλοποίηση ΠΥ'!O16:Q16)</f>
        <v>0</v>
      </c>
      <c r="N16" s="185">
        <f t="shared" si="1"/>
        <v>0</v>
      </c>
      <c r="O16" s="151" t="e">
        <f t="shared" si="2"/>
        <v>#DIV/0!</v>
      </c>
    </row>
    <row r="17" spans="1:15">
      <c r="A17" s="57">
        <f t="shared" si="3"/>
        <v>8</v>
      </c>
      <c r="B17" s="58" t="s">
        <v>268</v>
      </c>
      <c r="C17" s="60" t="s">
        <v>82</v>
      </c>
      <c r="D17" s="146">
        <f>'Β2 Υλοποίηση ΠΥ'!D17</f>
        <v>0</v>
      </c>
      <c r="E17" s="190"/>
      <c r="F17" s="191"/>
      <c r="G17" s="191"/>
      <c r="H17" s="191"/>
      <c r="I17" s="185">
        <f t="shared" si="0"/>
        <v>0</v>
      </c>
      <c r="J17" s="149">
        <f>SUM('Β2 Υλοποίηση ΠΥ'!F17:H17)</f>
        <v>0</v>
      </c>
      <c r="K17" s="150">
        <f>SUM('Β2 Υλοποίηση ΠΥ'!I17:K17)</f>
        <v>0</v>
      </c>
      <c r="L17" s="150">
        <f>SUM('Β2 Υλοποίηση ΠΥ'!L17:N17)</f>
        <v>0</v>
      </c>
      <c r="M17" s="150">
        <f>SUM('Β2 Υλοποίηση ΠΥ'!O17:Q17)</f>
        <v>0</v>
      </c>
      <c r="N17" s="185">
        <f t="shared" si="1"/>
        <v>0</v>
      </c>
      <c r="O17" s="151" t="e">
        <f t="shared" si="2"/>
        <v>#DIV/0!</v>
      </c>
    </row>
    <row r="18" spans="1:15">
      <c r="A18" s="57">
        <f t="shared" si="3"/>
        <v>9</v>
      </c>
      <c r="B18" s="56"/>
      <c r="C18" s="59" t="s">
        <v>86</v>
      </c>
      <c r="D18" s="146">
        <f>'Β2 Υλοποίηση ΠΥ'!D18</f>
        <v>0</v>
      </c>
      <c r="E18" s="190"/>
      <c r="F18" s="191"/>
      <c r="G18" s="191"/>
      <c r="H18" s="191"/>
      <c r="I18" s="185">
        <f t="shared" si="0"/>
        <v>0</v>
      </c>
      <c r="J18" s="149">
        <f>SUM('Β2 Υλοποίηση ΠΥ'!F18:H18)</f>
        <v>0</v>
      </c>
      <c r="K18" s="150">
        <f>SUM('Β2 Υλοποίηση ΠΥ'!I18:K18)</f>
        <v>0</v>
      </c>
      <c r="L18" s="150">
        <f>SUM('Β2 Υλοποίηση ΠΥ'!L18:N18)</f>
        <v>0</v>
      </c>
      <c r="M18" s="150">
        <f>SUM('Β2 Υλοποίηση ΠΥ'!O18:Q18)</f>
        <v>0</v>
      </c>
      <c r="N18" s="185">
        <f t="shared" si="1"/>
        <v>0</v>
      </c>
      <c r="O18" s="151" t="e">
        <f t="shared" si="2"/>
        <v>#DIV/0!</v>
      </c>
    </row>
    <row r="19" spans="1:15">
      <c r="A19" s="57">
        <f t="shared" si="3"/>
        <v>10</v>
      </c>
      <c r="C19" s="49" t="s">
        <v>269</v>
      </c>
      <c r="D19" s="152">
        <f>SUM(D10:D18)</f>
        <v>0</v>
      </c>
      <c r="E19" s="153">
        <f>SUM(E10:E18)</f>
        <v>0</v>
      </c>
      <c r="F19" s="154">
        <f t="shared" ref="F19:H19" si="4">SUM(F10:F18)</f>
        <v>0</v>
      </c>
      <c r="G19" s="154">
        <f t="shared" si="4"/>
        <v>0</v>
      </c>
      <c r="H19" s="154">
        <f t="shared" si="4"/>
        <v>0</v>
      </c>
      <c r="I19" s="155">
        <f t="shared" ref="I19:N19" si="5">SUM(I10:I18)</f>
        <v>0</v>
      </c>
      <c r="J19" s="153">
        <f t="shared" si="5"/>
        <v>0</v>
      </c>
      <c r="K19" s="154">
        <f t="shared" si="5"/>
        <v>0</v>
      </c>
      <c r="L19" s="154">
        <f t="shared" si="5"/>
        <v>0</v>
      </c>
      <c r="M19" s="154">
        <f t="shared" si="5"/>
        <v>0</v>
      </c>
      <c r="N19" s="155">
        <f t="shared" si="5"/>
        <v>0</v>
      </c>
      <c r="O19" s="151" t="e">
        <f>N19/D19*100</f>
        <v>#DIV/0!</v>
      </c>
    </row>
    <row r="20" spans="1:15">
      <c r="B20" s="56"/>
      <c r="C20" s="48"/>
      <c r="D20" s="156"/>
      <c r="E20" s="142"/>
      <c r="F20" s="143"/>
      <c r="G20" s="143"/>
      <c r="H20" s="143"/>
      <c r="I20" s="144"/>
      <c r="J20" s="142"/>
      <c r="K20" s="143"/>
      <c r="L20" s="143"/>
      <c r="M20" s="143"/>
      <c r="N20" s="144"/>
      <c r="O20" s="145"/>
    </row>
    <row r="21" spans="1:15">
      <c r="B21" s="48" t="s">
        <v>270</v>
      </c>
      <c r="C21" s="54"/>
      <c r="D21" s="195"/>
      <c r="E21" s="147"/>
      <c r="F21" s="148"/>
      <c r="G21" s="148"/>
      <c r="H21" s="148"/>
      <c r="I21" s="196"/>
      <c r="J21" s="188"/>
      <c r="K21" s="189"/>
      <c r="L21" s="189"/>
      <c r="M21" s="189"/>
      <c r="N21" s="196"/>
      <c r="O21" s="197"/>
    </row>
    <row r="22" spans="1:15">
      <c r="B22" s="55" t="s">
        <v>262</v>
      </c>
      <c r="C22" s="48" t="s">
        <v>263</v>
      </c>
      <c r="D22" s="195"/>
      <c r="E22" s="147"/>
      <c r="F22" s="148"/>
      <c r="G22" s="148"/>
      <c r="H22" s="148"/>
      <c r="I22" s="196"/>
      <c r="J22" s="188"/>
      <c r="K22" s="189"/>
      <c r="L22" s="189"/>
      <c r="M22" s="189"/>
      <c r="N22" s="196"/>
      <c r="O22" s="197"/>
    </row>
    <row r="23" spans="1:15">
      <c r="A23" s="57">
        <f>A19+1</f>
        <v>11</v>
      </c>
      <c r="B23" s="56" t="s">
        <v>271</v>
      </c>
      <c r="C23" s="54" t="s">
        <v>107</v>
      </c>
      <c r="D23" s="146">
        <f>'Β2 Υλοποίηση ΠΥ'!D23</f>
        <v>0</v>
      </c>
      <c r="E23" s="188"/>
      <c r="F23" s="189"/>
      <c r="G23" s="189"/>
      <c r="H23" s="189"/>
      <c r="I23" s="185">
        <f t="shared" ref="I23:I31" si="6">SUM(E23:H23)</f>
        <v>0</v>
      </c>
      <c r="J23" s="149">
        <f>SUM('Β2 Υλοποίηση ΠΥ'!F23:H23)</f>
        <v>0</v>
      </c>
      <c r="K23" s="150">
        <f>SUM('Β2 Υλοποίηση ΠΥ'!I23:K23)</f>
        <v>0</v>
      </c>
      <c r="L23" s="150">
        <f>SUM('Β2 Υλοποίηση ΠΥ'!L23:N23)</f>
        <v>0</v>
      </c>
      <c r="M23" s="150">
        <f>SUM('Β2 Υλοποίηση ΠΥ'!O23:Q23)</f>
        <v>0</v>
      </c>
      <c r="N23" s="185">
        <f t="shared" ref="N23:N31" si="7">SUM(J23:M23)</f>
        <v>0</v>
      </c>
      <c r="O23" s="151" t="e">
        <f t="shared" ref="O23:O32" si="8">N23/D23*100</f>
        <v>#DIV/0!</v>
      </c>
    </row>
    <row r="24" spans="1:15">
      <c r="A24" s="57">
        <f>A23+1</f>
        <v>12</v>
      </c>
      <c r="B24" s="56" t="s">
        <v>272</v>
      </c>
      <c r="C24" s="54" t="s">
        <v>273</v>
      </c>
      <c r="D24" s="146">
        <f>'Β2 Υλοποίηση ΠΥ'!D24</f>
        <v>0</v>
      </c>
      <c r="E24" s="188"/>
      <c r="F24" s="189"/>
      <c r="G24" s="189"/>
      <c r="H24" s="189"/>
      <c r="I24" s="185">
        <f t="shared" si="6"/>
        <v>0</v>
      </c>
      <c r="J24" s="149">
        <f>SUM('Β2 Υλοποίηση ΠΥ'!F24:H24)</f>
        <v>0</v>
      </c>
      <c r="K24" s="150">
        <f>SUM('Β2 Υλοποίηση ΠΥ'!I24:K24)</f>
        <v>0</v>
      </c>
      <c r="L24" s="150">
        <f>SUM('Β2 Υλοποίηση ΠΥ'!L24:N24)</f>
        <v>0</v>
      </c>
      <c r="M24" s="150">
        <f>SUM('Β2 Υλοποίηση ΠΥ'!O24:Q24)</f>
        <v>0</v>
      </c>
      <c r="N24" s="185">
        <f t="shared" si="7"/>
        <v>0</v>
      </c>
      <c r="O24" s="151" t="e">
        <f t="shared" si="8"/>
        <v>#DIV/0!</v>
      </c>
    </row>
    <row r="25" spans="1:15">
      <c r="A25" s="57">
        <f>A24+1</f>
        <v>13</v>
      </c>
      <c r="B25" s="56" t="s">
        <v>272</v>
      </c>
      <c r="C25" s="61" t="s">
        <v>207</v>
      </c>
      <c r="D25" s="146">
        <f>'Β2 Υλοποίηση ΠΥ'!D25</f>
        <v>0</v>
      </c>
      <c r="E25" s="188"/>
      <c r="F25" s="189"/>
      <c r="G25" s="189"/>
      <c r="H25" s="189"/>
      <c r="I25" s="185">
        <f t="shared" si="6"/>
        <v>0</v>
      </c>
      <c r="J25" s="149">
        <f>SUM('Β2 Υλοποίηση ΠΥ'!F25:H25)</f>
        <v>0</v>
      </c>
      <c r="K25" s="150">
        <f>SUM('Β2 Υλοποίηση ΠΥ'!I25:K25)</f>
        <v>0</v>
      </c>
      <c r="L25" s="150">
        <f>SUM('Β2 Υλοποίηση ΠΥ'!L25:N25)</f>
        <v>0</v>
      </c>
      <c r="M25" s="150">
        <f>SUM('Β2 Υλοποίηση ΠΥ'!O25:Q25)</f>
        <v>0</v>
      </c>
      <c r="N25" s="185">
        <f t="shared" si="7"/>
        <v>0</v>
      </c>
      <c r="O25" s="151" t="e">
        <f t="shared" si="8"/>
        <v>#DIV/0!</v>
      </c>
    </row>
    <row r="26" spans="1:15">
      <c r="A26" s="57">
        <f>A25+1</f>
        <v>14</v>
      </c>
      <c r="B26" s="56" t="s">
        <v>272</v>
      </c>
      <c r="C26" s="54" t="s">
        <v>223</v>
      </c>
      <c r="D26" s="146">
        <f>'Β2 Υλοποίηση ΠΥ'!D26</f>
        <v>0</v>
      </c>
      <c r="E26" s="188"/>
      <c r="F26" s="189"/>
      <c r="G26" s="189"/>
      <c r="H26" s="189"/>
      <c r="I26" s="185">
        <f t="shared" si="6"/>
        <v>0</v>
      </c>
      <c r="J26" s="149">
        <f>SUM('Β2 Υλοποίηση ΠΥ'!F26:H26)</f>
        <v>0</v>
      </c>
      <c r="K26" s="150">
        <f>SUM('Β2 Υλοποίηση ΠΥ'!I26:K26)</f>
        <v>0</v>
      </c>
      <c r="L26" s="150">
        <f>SUM('Β2 Υλοποίηση ΠΥ'!L26:N26)</f>
        <v>0</v>
      </c>
      <c r="M26" s="150">
        <f>SUM('Β2 Υλοποίηση ΠΥ'!O26:Q26)</f>
        <v>0</v>
      </c>
      <c r="N26" s="185">
        <f t="shared" si="7"/>
        <v>0</v>
      </c>
      <c r="O26" s="151" t="e">
        <f t="shared" si="8"/>
        <v>#DIV/0!</v>
      </c>
    </row>
    <row r="27" spans="1:15">
      <c r="A27" s="57">
        <f t="shared" ref="A27:A32" si="9">A26+1</f>
        <v>15</v>
      </c>
      <c r="B27" s="58" t="s">
        <v>268</v>
      </c>
      <c r="C27" s="59" t="s">
        <v>231</v>
      </c>
      <c r="D27" s="146">
        <f>'Β2 Υλοποίηση ΠΥ'!D27</f>
        <v>0</v>
      </c>
      <c r="E27" s="188"/>
      <c r="F27" s="189"/>
      <c r="G27" s="189"/>
      <c r="H27" s="189"/>
      <c r="I27" s="185">
        <f t="shared" si="6"/>
        <v>0</v>
      </c>
      <c r="J27" s="149">
        <f>SUM('Β2 Υλοποίηση ΠΥ'!F27:H27)</f>
        <v>0</v>
      </c>
      <c r="K27" s="150">
        <f>SUM('Β2 Υλοποίηση ΠΥ'!I27:K27)</f>
        <v>0</v>
      </c>
      <c r="L27" s="150">
        <f>SUM('Β2 Υλοποίηση ΠΥ'!L27:N27)</f>
        <v>0</v>
      </c>
      <c r="M27" s="150">
        <f>SUM('Β2 Υλοποίηση ΠΥ'!O27:Q27)</f>
        <v>0</v>
      </c>
      <c r="N27" s="185">
        <f t="shared" si="7"/>
        <v>0</v>
      </c>
      <c r="O27" s="151" t="e">
        <f t="shared" si="8"/>
        <v>#DIV/0!</v>
      </c>
    </row>
    <row r="28" spans="1:15">
      <c r="A28" s="57">
        <f t="shared" si="9"/>
        <v>16</v>
      </c>
      <c r="B28" s="58" t="s">
        <v>274</v>
      </c>
      <c r="C28" s="54" t="s">
        <v>275</v>
      </c>
      <c r="D28" s="146">
        <f>'Β2 Υλοποίηση ΠΥ'!D28</f>
        <v>0</v>
      </c>
      <c r="E28" s="188"/>
      <c r="F28" s="189"/>
      <c r="G28" s="189"/>
      <c r="H28" s="189"/>
      <c r="I28" s="185">
        <f t="shared" si="6"/>
        <v>0</v>
      </c>
      <c r="J28" s="149">
        <f>SUM('Β2 Υλοποίηση ΠΥ'!F28:H28)</f>
        <v>0</v>
      </c>
      <c r="K28" s="150">
        <f>SUM('Β2 Υλοποίηση ΠΥ'!I28:K28)</f>
        <v>0</v>
      </c>
      <c r="L28" s="150">
        <f>SUM('Β2 Υλοποίηση ΠΥ'!L28:N28)</f>
        <v>0</v>
      </c>
      <c r="M28" s="150">
        <f>SUM('Β2 Υλοποίηση ΠΥ'!O28:Q28)</f>
        <v>0</v>
      </c>
      <c r="N28" s="185">
        <f t="shared" si="7"/>
        <v>0</v>
      </c>
      <c r="O28" s="151" t="e">
        <f t="shared" si="8"/>
        <v>#DIV/0!</v>
      </c>
    </row>
    <row r="29" spans="1:15">
      <c r="A29" s="57">
        <f t="shared" si="9"/>
        <v>17</v>
      </c>
      <c r="B29" s="58" t="s">
        <v>276</v>
      </c>
      <c r="C29" s="59" t="s">
        <v>246</v>
      </c>
      <c r="D29" s="146">
        <f>'Β2 Υλοποίηση ΠΥ'!D29</f>
        <v>0</v>
      </c>
      <c r="E29" s="188"/>
      <c r="F29" s="189"/>
      <c r="G29" s="189"/>
      <c r="H29" s="189"/>
      <c r="I29" s="185">
        <f t="shared" si="6"/>
        <v>0</v>
      </c>
      <c r="J29" s="149">
        <f>SUM('Β2 Υλοποίηση ΠΥ'!F29:H29)</f>
        <v>0</v>
      </c>
      <c r="K29" s="150">
        <f>SUM('Β2 Υλοποίηση ΠΥ'!I29:K29)</f>
        <v>0</v>
      </c>
      <c r="L29" s="150">
        <f>SUM('Β2 Υλοποίηση ΠΥ'!L29:N29)</f>
        <v>0</v>
      </c>
      <c r="M29" s="150">
        <f>SUM('Β2 Υλοποίηση ΠΥ'!O29:Q29)</f>
        <v>0</v>
      </c>
      <c r="N29" s="185">
        <f t="shared" si="7"/>
        <v>0</v>
      </c>
      <c r="O29" s="151" t="e">
        <f t="shared" si="8"/>
        <v>#DIV/0!</v>
      </c>
    </row>
    <row r="30" spans="1:15">
      <c r="A30" s="57">
        <f t="shared" si="9"/>
        <v>18</v>
      </c>
      <c r="B30" s="56" t="s">
        <v>267</v>
      </c>
      <c r="C30" s="54" t="s">
        <v>250</v>
      </c>
      <c r="D30" s="146">
        <f>'Β2 Υλοποίηση ΠΥ'!D30</f>
        <v>0</v>
      </c>
      <c r="E30" s="190"/>
      <c r="F30" s="191"/>
      <c r="G30" s="191"/>
      <c r="H30" s="191"/>
      <c r="I30" s="185">
        <f t="shared" si="6"/>
        <v>0</v>
      </c>
      <c r="J30" s="149">
        <f>SUM('Β2 Υλοποίηση ΠΥ'!F30:H30)</f>
        <v>0</v>
      </c>
      <c r="K30" s="150">
        <f>SUM('Β2 Υλοποίηση ΠΥ'!I30:K30)</f>
        <v>0</v>
      </c>
      <c r="L30" s="150">
        <f>SUM('Β2 Υλοποίηση ΠΥ'!L30:N30)</f>
        <v>0</v>
      </c>
      <c r="M30" s="150">
        <f>SUM('Β2 Υλοποίηση ΠΥ'!O30:Q30)</f>
        <v>0</v>
      </c>
      <c r="N30" s="185">
        <f t="shared" si="7"/>
        <v>0</v>
      </c>
      <c r="O30" s="151" t="e">
        <f t="shared" si="8"/>
        <v>#DIV/0!</v>
      </c>
    </row>
    <row r="31" spans="1:15">
      <c r="A31" s="57">
        <f t="shared" si="9"/>
        <v>19</v>
      </c>
      <c r="B31" s="58"/>
      <c r="C31" s="54" t="s">
        <v>257</v>
      </c>
      <c r="D31" s="146">
        <f>'Β2 Υλοποίηση ΠΥ'!D31</f>
        <v>0</v>
      </c>
      <c r="E31" s="190"/>
      <c r="F31" s="191"/>
      <c r="G31" s="191"/>
      <c r="H31" s="191"/>
      <c r="I31" s="185">
        <f t="shared" si="6"/>
        <v>0</v>
      </c>
      <c r="J31" s="149">
        <f>SUM('Β2 Υλοποίηση ΠΥ'!F31:H31)</f>
        <v>0</v>
      </c>
      <c r="K31" s="150">
        <f>SUM('Β2 Υλοποίηση ΠΥ'!I31:K31)</f>
        <v>0</v>
      </c>
      <c r="L31" s="150">
        <f>SUM('Β2 Υλοποίηση ΠΥ'!L31:N31)</f>
        <v>0</v>
      </c>
      <c r="M31" s="150">
        <f>SUM('Β2 Υλοποίηση ΠΥ'!O31:Q31)</f>
        <v>0</v>
      </c>
      <c r="N31" s="185">
        <f t="shared" si="7"/>
        <v>0</v>
      </c>
      <c r="O31" s="151" t="e">
        <f t="shared" si="8"/>
        <v>#DIV/0!</v>
      </c>
    </row>
    <row r="32" spans="1:15">
      <c r="A32" s="57">
        <f t="shared" si="9"/>
        <v>20</v>
      </c>
      <c r="B32" s="56"/>
      <c r="C32" s="49" t="s">
        <v>277</v>
      </c>
      <c r="D32" s="152">
        <f>SUM(D23:D31)</f>
        <v>0</v>
      </c>
      <c r="E32" s="153">
        <f>SUM(E23:E31)</f>
        <v>0</v>
      </c>
      <c r="F32" s="154">
        <f>SUM(F23:F31)</f>
        <v>0</v>
      </c>
      <c r="G32" s="154">
        <f t="shared" ref="G32:H32" si="10">SUM(G23:G31)</f>
        <v>0</v>
      </c>
      <c r="H32" s="154">
        <f t="shared" si="10"/>
        <v>0</v>
      </c>
      <c r="I32" s="155">
        <f t="shared" ref="I32:N32" si="11">SUM(I23:I31)</f>
        <v>0</v>
      </c>
      <c r="J32" s="153">
        <f t="shared" si="11"/>
        <v>0</v>
      </c>
      <c r="K32" s="154">
        <f t="shared" si="11"/>
        <v>0</v>
      </c>
      <c r="L32" s="154">
        <f t="shared" si="11"/>
        <v>0</v>
      </c>
      <c r="M32" s="154">
        <f t="shared" si="11"/>
        <v>0</v>
      </c>
      <c r="N32" s="155">
        <f t="shared" si="11"/>
        <v>0</v>
      </c>
      <c r="O32" s="151" t="e">
        <f t="shared" si="8"/>
        <v>#DIV/0!</v>
      </c>
    </row>
    <row r="33" spans="1:15">
      <c r="B33" s="56"/>
      <c r="C33" s="54"/>
      <c r="D33" s="157"/>
      <c r="E33" s="142"/>
      <c r="F33" s="143"/>
      <c r="G33" s="143"/>
      <c r="H33" s="143"/>
      <c r="I33" s="144"/>
      <c r="J33" s="142"/>
      <c r="K33" s="143"/>
      <c r="L33" s="143"/>
      <c r="M33" s="143"/>
      <c r="N33" s="144"/>
      <c r="O33" s="145"/>
    </row>
    <row r="34" spans="1:15">
      <c r="A34" s="57">
        <f>A32+1</f>
        <v>21</v>
      </c>
      <c r="B34" s="62"/>
      <c r="C34" s="48" t="s">
        <v>278</v>
      </c>
      <c r="D34" s="158">
        <f t="shared" ref="D34:N34" si="12">D19-D32</f>
        <v>0</v>
      </c>
      <c r="E34" s="159">
        <f t="shared" si="12"/>
        <v>0</v>
      </c>
      <c r="F34" s="160">
        <f t="shared" si="12"/>
        <v>0</v>
      </c>
      <c r="G34" s="160">
        <f t="shared" si="12"/>
        <v>0</v>
      </c>
      <c r="H34" s="160">
        <f t="shared" si="12"/>
        <v>0</v>
      </c>
      <c r="I34" s="160">
        <f t="shared" si="12"/>
        <v>0</v>
      </c>
      <c r="J34" s="159">
        <f t="shared" si="12"/>
        <v>0</v>
      </c>
      <c r="K34" s="160">
        <f t="shared" si="12"/>
        <v>0</v>
      </c>
      <c r="L34" s="160">
        <f t="shared" si="12"/>
        <v>0</v>
      </c>
      <c r="M34" s="160">
        <f t="shared" si="12"/>
        <v>0</v>
      </c>
      <c r="N34" s="161">
        <f t="shared" si="12"/>
        <v>0</v>
      </c>
      <c r="O34" s="145"/>
    </row>
    <row r="35" spans="1:15">
      <c r="B35" s="62"/>
      <c r="C35" s="48"/>
      <c r="D35" s="195"/>
      <c r="E35" s="147"/>
      <c r="F35" s="148"/>
      <c r="G35" s="148"/>
      <c r="H35" s="148"/>
      <c r="I35" s="196"/>
      <c r="J35" s="188"/>
      <c r="K35" s="189"/>
      <c r="L35" s="189"/>
      <c r="M35" s="189"/>
      <c r="N35" s="196"/>
      <c r="O35" s="197"/>
    </row>
    <row r="36" spans="1:15">
      <c r="A36" s="57">
        <f>A34+1</f>
        <v>22</v>
      </c>
      <c r="B36" s="58" t="s">
        <v>276</v>
      </c>
      <c r="C36" s="60" t="s">
        <v>279</v>
      </c>
      <c r="D36" s="146">
        <f>'Β2 Υλοποίηση ΠΥ'!D36</f>
        <v>0</v>
      </c>
      <c r="E36" s="188"/>
      <c r="F36" s="189"/>
      <c r="G36" s="189"/>
      <c r="H36" s="189"/>
      <c r="I36" s="185">
        <f t="shared" ref="I36:I40" si="13">SUM(E36:H36)</f>
        <v>0</v>
      </c>
      <c r="J36" s="149">
        <f>SUM('Β2 Υλοποίηση ΠΥ'!F36:H36)</f>
        <v>0</v>
      </c>
      <c r="K36" s="150">
        <f>SUM('Β2 Υλοποίηση ΠΥ'!I36:K36)</f>
        <v>0</v>
      </c>
      <c r="L36" s="150">
        <f>SUM('Β2 Υλοποίηση ΠΥ'!L36:N36)</f>
        <v>0</v>
      </c>
      <c r="M36" s="150">
        <f>SUM('Β2 Υλοποίηση ΠΥ'!O36:Q36)</f>
        <v>0</v>
      </c>
      <c r="N36" s="185">
        <f t="shared" ref="N36:N40" si="14">SUM(J36:M36)</f>
        <v>0</v>
      </c>
      <c r="O36" s="151" t="e">
        <f t="shared" ref="O36:O40" si="15">N36/D36*100</f>
        <v>#DIV/0!</v>
      </c>
    </row>
    <row r="37" spans="1:15">
      <c r="A37" s="57">
        <f t="shared" ref="A37:A42" si="16">A36+1</f>
        <v>23</v>
      </c>
      <c r="B37" s="58"/>
      <c r="C37" s="60" t="s">
        <v>280</v>
      </c>
      <c r="D37" s="146">
        <f>'Β2 Υλοποίηση ΠΥ'!D37</f>
        <v>0</v>
      </c>
      <c r="E37" s="188"/>
      <c r="F37" s="189"/>
      <c r="G37" s="189"/>
      <c r="H37" s="189"/>
      <c r="I37" s="185">
        <f t="shared" si="13"/>
        <v>0</v>
      </c>
      <c r="J37" s="149">
        <f>SUM('Β2 Υλοποίηση ΠΥ'!F37:H37)</f>
        <v>0</v>
      </c>
      <c r="K37" s="150">
        <f>SUM('Β2 Υλοποίηση ΠΥ'!I37:K37)</f>
        <v>0</v>
      </c>
      <c r="L37" s="150">
        <f>SUM('Β2 Υλοποίηση ΠΥ'!L37:N37)</f>
        <v>0</v>
      </c>
      <c r="M37" s="150">
        <f>SUM('Β2 Υλοποίηση ΠΥ'!O37:Q37)</f>
        <v>0</v>
      </c>
      <c r="N37" s="185">
        <f t="shared" si="14"/>
        <v>0</v>
      </c>
      <c r="O37" s="151" t="e">
        <f t="shared" si="15"/>
        <v>#DIV/0!</v>
      </c>
    </row>
    <row r="38" spans="1:15">
      <c r="A38" s="57">
        <f t="shared" si="16"/>
        <v>24</v>
      </c>
      <c r="B38" s="58"/>
      <c r="C38" s="60" t="s">
        <v>281</v>
      </c>
      <c r="D38" s="146">
        <f>'Β2 Υλοποίηση ΠΥ'!D38</f>
        <v>0</v>
      </c>
      <c r="E38" s="188"/>
      <c r="F38" s="189"/>
      <c r="G38" s="189"/>
      <c r="H38" s="189"/>
      <c r="I38" s="185">
        <f t="shared" si="13"/>
        <v>0</v>
      </c>
      <c r="J38" s="149">
        <f>SUM('Β2 Υλοποίηση ΠΥ'!F38:H38)</f>
        <v>0</v>
      </c>
      <c r="K38" s="150">
        <f>SUM('Β2 Υλοποίηση ΠΥ'!I38:K38)</f>
        <v>0</v>
      </c>
      <c r="L38" s="150">
        <f>SUM('Β2 Υλοποίηση ΠΥ'!L38:N38)</f>
        <v>0</v>
      </c>
      <c r="M38" s="150">
        <f>SUM('Β2 Υλοποίηση ΠΥ'!O38:Q38)</f>
        <v>0</v>
      </c>
      <c r="N38" s="185">
        <f t="shared" si="14"/>
        <v>0</v>
      </c>
      <c r="O38" s="151" t="e">
        <f t="shared" si="15"/>
        <v>#DIV/0!</v>
      </c>
    </row>
    <row r="39" spans="1:15" ht="30">
      <c r="A39" s="63">
        <f t="shared" si="16"/>
        <v>25</v>
      </c>
      <c r="B39" s="58"/>
      <c r="C39" s="64" t="s">
        <v>282</v>
      </c>
      <c r="D39" s="146">
        <f>'Β2 Υλοποίηση ΠΥ'!D39</f>
        <v>0</v>
      </c>
      <c r="E39" s="188"/>
      <c r="F39" s="189"/>
      <c r="G39" s="189"/>
      <c r="H39" s="189"/>
      <c r="I39" s="185">
        <f t="shared" si="13"/>
        <v>0</v>
      </c>
      <c r="J39" s="149">
        <f>SUM('Β2 Υλοποίηση ΠΥ'!F39:H39)</f>
        <v>0</v>
      </c>
      <c r="K39" s="150">
        <f>SUM('Β2 Υλοποίηση ΠΥ'!I39:K39)</f>
        <v>0</v>
      </c>
      <c r="L39" s="150">
        <f>SUM('Β2 Υλοποίηση ΠΥ'!L39:N39)</f>
        <v>0</v>
      </c>
      <c r="M39" s="150">
        <f>SUM('Β2 Υλοποίηση ΠΥ'!O39:Q39)</f>
        <v>0</v>
      </c>
      <c r="N39" s="185">
        <f t="shared" si="14"/>
        <v>0</v>
      </c>
      <c r="O39" s="151" t="e">
        <f t="shared" si="15"/>
        <v>#DIV/0!</v>
      </c>
    </row>
    <row r="40" spans="1:15">
      <c r="A40" s="57">
        <f t="shared" si="16"/>
        <v>26</v>
      </c>
      <c r="B40" s="58"/>
      <c r="C40" s="60" t="s">
        <v>283</v>
      </c>
      <c r="D40" s="146">
        <f>'Β2 Υλοποίηση ΠΥ'!D40</f>
        <v>0</v>
      </c>
      <c r="E40" s="190"/>
      <c r="F40" s="191"/>
      <c r="G40" s="191"/>
      <c r="H40" s="191"/>
      <c r="I40" s="185">
        <f t="shared" si="13"/>
        <v>0</v>
      </c>
      <c r="J40" s="149">
        <f>SUM('Β2 Υλοποίηση ΠΥ'!F40:H40)</f>
        <v>0</v>
      </c>
      <c r="K40" s="150">
        <f>SUM('Β2 Υλοποίηση ΠΥ'!I40:K40)</f>
        <v>0</v>
      </c>
      <c r="L40" s="150">
        <f>SUM('Β2 Υλοποίηση ΠΥ'!L40:N40)</f>
        <v>0</v>
      </c>
      <c r="M40" s="150">
        <f>SUM('Β2 Υλοποίηση ΠΥ'!O40:Q40)</f>
        <v>0</v>
      </c>
      <c r="N40" s="185">
        <f t="shared" si="14"/>
        <v>0</v>
      </c>
      <c r="O40" s="151" t="e">
        <f t="shared" si="15"/>
        <v>#DIV/0!</v>
      </c>
    </row>
    <row r="41" spans="1:15">
      <c r="A41" s="57">
        <f t="shared" si="16"/>
        <v>27</v>
      </c>
      <c r="B41" s="58" t="s">
        <v>274</v>
      </c>
      <c r="C41" s="54" t="s">
        <v>284</v>
      </c>
      <c r="D41" s="146">
        <f>'Β2 Υλοποίηση ΠΥ'!D41</f>
        <v>0</v>
      </c>
      <c r="E41" s="190"/>
      <c r="F41" s="191"/>
      <c r="G41" s="191"/>
      <c r="H41" s="191"/>
      <c r="I41" s="185">
        <f t="shared" ref="I41" si="17">SUM(E41:H41)</f>
        <v>0</v>
      </c>
      <c r="J41" s="149">
        <f>SUM('Β2 Υλοποίηση ΠΥ'!F41:H41)</f>
        <v>0</v>
      </c>
      <c r="K41" s="150">
        <f>SUM('Β2 Υλοποίηση ΠΥ'!I41:K41)</f>
        <v>0</v>
      </c>
      <c r="L41" s="150">
        <f>SUM('Β2 Υλοποίηση ΠΥ'!L41:N41)</f>
        <v>0</v>
      </c>
      <c r="M41" s="150">
        <f>SUM('Β2 Υλοποίηση ΠΥ'!O41:Q41)</f>
        <v>0</v>
      </c>
      <c r="N41" s="185">
        <f t="shared" ref="N41" si="18">SUM(J41:M41)</f>
        <v>0</v>
      </c>
      <c r="O41" s="151" t="e">
        <f t="shared" ref="O41" si="19">N41/D41*100</f>
        <v>#DIV/0!</v>
      </c>
    </row>
    <row r="42" spans="1:15" ht="15.75" thickBot="1">
      <c r="A42" s="57">
        <f t="shared" si="16"/>
        <v>28</v>
      </c>
      <c r="C42" s="65" t="s">
        <v>285</v>
      </c>
      <c r="D42" s="162">
        <f>SUM(D34:D41)</f>
        <v>0</v>
      </c>
      <c r="E42" s="163">
        <f>SUM(E34:E41)</f>
        <v>0</v>
      </c>
      <c r="F42" s="163">
        <f t="shared" ref="F42:I42" si="20">SUM(F34:F41)</f>
        <v>0</v>
      </c>
      <c r="G42" s="163">
        <f t="shared" si="20"/>
        <v>0</v>
      </c>
      <c r="H42" s="163">
        <f t="shared" si="20"/>
        <v>0</v>
      </c>
      <c r="I42" s="163">
        <f t="shared" si="20"/>
        <v>0</v>
      </c>
      <c r="J42" s="163">
        <f>SUM(J34:J41)</f>
        <v>0</v>
      </c>
      <c r="K42" s="164">
        <f>SUM(K34:K41)</f>
        <v>0</v>
      </c>
      <c r="L42" s="164">
        <f>SUM(L34:L41)</f>
        <v>0</v>
      </c>
      <c r="M42" s="164">
        <f>SUM(M34:M41)</f>
        <v>0</v>
      </c>
      <c r="N42" s="165">
        <f>SUM(N34:N41)</f>
        <v>0</v>
      </c>
      <c r="O42" s="197"/>
    </row>
    <row r="43" spans="1:15" ht="15.75" thickTop="1">
      <c r="D43" s="166"/>
      <c r="E43" s="142"/>
      <c r="F43" s="143"/>
      <c r="G43" s="143"/>
      <c r="H43" s="143"/>
      <c r="I43" s="144"/>
      <c r="J43" s="142"/>
      <c r="K43" s="143"/>
      <c r="L43" s="143"/>
      <c r="M43" s="143"/>
      <c r="N43" s="144"/>
      <c r="O43" s="145"/>
    </row>
    <row r="44" spans="1:15" ht="38.25" customHeight="1">
      <c r="B44" s="234" t="s">
        <v>286</v>
      </c>
      <c r="C44" s="235"/>
      <c r="D44" s="195"/>
      <c r="E44" s="147"/>
      <c r="F44" s="189"/>
      <c r="G44" s="189"/>
      <c r="H44" s="189"/>
      <c r="I44" s="198"/>
      <c r="J44" s="188"/>
      <c r="K44" s="189"/>
      <c r="L44" s="189"/>
      <c r="M44" s="189"/>
      <c r="N44" s="198"/>
      <c r="O44" s="145"/>
    </row>
    <row r="45" spans="1:15">
      <c r="C45" s="66" t="s">
        <v>287</v>
      </c>
      <c r="D45" s="146">
        <f>'Β2 Υλοποίηση ΠΥ'!D45</f>
        <v>0</v>
      </c>
      <c r="E45" s="199">
        <f>'Β2 Υλοποίηση ΠΥ'!F45</f>
        <v>0</v>
      </c>
      <c r="F45" s="200">
        <f>E47</f>
        <v>0</v>
      </c>
      <c r="G45" s="200">
        <f>F47</f>
        <v>0</v>
      </c>
      <c r="H45" s="200">
        <f>G47</f>
        <v>0</v>
      </c>
      <c r="I45" s="187">
        <f>E45</f>
        <v>0</v>
      </c>
      <c r="J45" s="149">
        <f>'Β2 Υλοποίηση ΠΥ'!F45</f>
        <v>0</v>
      </c>
      <c r="K45" s="150">
        <f>J47</f>
        <v>0</v>
      </c>
      <c r="L45" s="150">
        <f>K47</f>
        <v>0</v>
      </c>
      <c r="M45" s="150">
        <f>L47</f>
        <v>0</v>
      </c>
      <c r="N45" s="186">
        <f>J45</f>
        <v>0</v>
      </c>
      <c r="O45" s="197"/>
    </row>
    <row r="46" spans="1:15">
      <c r="C46" s="25" t="s">
        <v>285</v>
      </c>
      <c r="D46" s="168">
        <f t="shared" ref="D46:N46" si="21">D42</f>
        <v>0</v>
      </c>
      <c r="E46" s="169">
        <f t="shared" si="21"/>
        <v>0</v>
      </c>
      <c r="F46" s="170">
        <f t="shared" si="21"/>
        <v>0</v>
      </c>
      <c r="G46" s="170">
        <f t="shared" si="21"/>
        <v>0</v>
      </c>
      <c r="H46" s="170">
        <f t="shared" si="21"/>
        <v>0</v>
      </c>
      <c r="I46" s="170">
        <f t="shared" si="21"/>
        <v>0</v>
      </c>
      <c r="J46" s="169">
        <f t="shared" si="21"/>
        <v>0</v>
      </c>
      <c r="K46" s="170">
        <f t="shared" si="21"/>
        <v>0</v>
      </c>
      <c r="L46" s="170">
        <f t="shared" si="21"/>
        <v>0</v>
      </c>
      <c r="M46" s="170">
        <f t="shared" si="21"/>
        <v>0</v>
      </c>
      <c r="N46" s="171">
        <f t="shared" si="21"/>
        <v>0</v>
      </c>
      <c r="O46" s="145"/>
    </row>
    <row r="47" spans="1:15">
      <c r="B47" s="66"/>
      <c r="C47" s="25" t="s">
        <v>288</v>
      </c>
      <c r="D47" s="172">
        <f t="shared" ref="D47:N47" si="22">SUM(D45:D46)</f>
        <v>0</v>
      </c>
      <c r="E47" s="173">
        <f t="shared" si="22"/>
        <v>0</v>
      </c>
      <c r="F47" s="174">
        <f t="shared" si="22"/>
        <v>0</v>
      </c>
      <c r="G47" s="174">
        <f t="shared" si="22"/>
        <v>0</v>
      </c>
      <c r="H47" s="174">
        <f t="shared" si="22"/>
        <v>0</v>
      </c>
      <c r="I47" s="174">
        <f t="shared" si="22"/>
        <v>0</v>
      </c>
      <c r="J47" s="173">
        <f t="shared" si="22"/>
        <v>0</v>
      </c>
      <c r="K47" s="174">
        <f t="shared" si="22"/>
        <v>0</v>
      </c>
      <c r="L47" s="174">
        <f t="shared" si="22"/>
        <v>0</v>
      </c>
      <c r="M47" s="174">
        <f t="shared" si="22"/>
        <v>0</v>
      </c>
      <c r="N47" s="174">
        <f t="shared" si="22"/>
        <v>0</v>
      </c>
      <c r="O47" s="145"/>
    </row>
    <row r="48" spans="1:15">
      <c r="D48" s="145"/>
      <c r="E48" s="142"/>
      <c r="F48" s="143"/>
      <c r="G48" s="143"/>
      <c r="H48" s="143"/>
      <c r="I48" s="144"/>
      <c r="J48" s="142"/>
      <c r="K48" s="143"/>
      <c r="L48" s="143"/>
      <c r="M48" s="143"/>
      <c r="N48" s="144"/>
      <c r="O48" s="145"/>
    </row>
    <row r="49" spans="2:15" ht="38.25" customHeight="1">
      <c r="B49" s="234" t="s">
        <v>293</v>
      </c>
      <c r="C49" s="235"/>
      <c r="D49" s="145"/>
      <c r="E49" s="142"/>
      <c r="F49" s="143"/>
      <c r="G49" s="143"/>
      <c r="H49" s="143"/>
      <c r="I49" s="144"/>
      <c r="J49" s="142"/>
      <c r="K49" s="143"/>
      <c r="L49" s="143"/>
      <c r="M49" s="143"/>
      <c r="N49" s="144"/>
      <c r="O49" s="145"/>
    </row>
    <row r="50" spans="2:15">
      <c r="C50" s="66" t="s">
        <v>287</v>
      </c>
      <c r="D50" s="146">
        <f>'Β2 Υλοποίηση ΠΥ'!D50</f>
        <v>0</v>
      </c>
      <c r="E50" s="149">
        <f>'Β2 Υλοποίηση ΠΥ'!F50</f>
        <v>0</v>
      </c>
      <c r="F50" s="150">
        <f>E53</f>
        <v>0</v>
      </c>
      <c r="G50" s="150">
        <f>F53</f>
        <v>0</v>
      </c>
      <c r="H50" s="150">
        <f>G53</f>
        <v>0</v>
      </c>
      <c r="I50" s="150">
        <f>E50</f>
        <v>0</v>
      </c>
      <c r="J50" s="149">
        <f>'Β2 Υλοποίηση ΠΥ'!F50</f>
        <v>0</v>
      </c>
      <c r="K50" s="150">
        <f>J53</f>
        <v>0</v>
      </c>
      <c r="L50" s="150">
        <f t="shared" ref="L50:M50" si="23">K53</f>
        <v>0</v>
      </c>
      <c r="M50" s="150">
        <f t="shared" si="23"/>
        <v>0</v>
      </c>
      <c r="N50" s="176">
        <f>J50</f>
        <v>0</v>
      </c>
      <c r="O50" s="177"/>
    </row>
    <row r="51" spans="2:15">
      <c r="C51" s="66" t="s">
        <v>294</v>
      </c>
      <c r="D51" s="168">
        <f>-D40</f>
        <v>0</v>
      </c>
      <c r="E51" s="149">
        <f>-E40</f>
        <v>0</v>
      </c>
      <c r="F51" s="150">
        <f t="shared" ref="F51:I51" si="24">-F40</f>
        <v>0</v>
      </c>
      <c r="G51" s="150">
        <f t="shared" si="24"/>
        <v>0</v>
      </c>
      <c r="H51" s="150">
        <f t="shared" si="24"/>
        <v>0</v>
      </c>
      <c r="I51" s="150">
        <f t="shared" si="24"/>
        <v>0</v>
      </c>
      <c r="J51" s="149">
        <f>-J40</f>
        <v>0</v>
      </c>
      <c r="K51" s="150">
        <f>-K40</f>
        <v>0</v>
      </c>
      <c r="L51" s="150">
        <f>-L40</f>
        <v>0</v>
      </c>
      <c r="M51" s="150">
        <f>-M40</f>
        <v>0</v>
      </c>
      <c r="N51" s="167">
        <f>-N40</f>
        <v>0</v>
      </c>
      <c r="O51" s="177"/>
    </row>
    <row r="52" spans="2:15">
      <c r="C52" s="60" t="s">
        <v>295</v>
      </c>
      <c r="D52" s="146">
        <f>'Β2 Υλοποίηση ΠΥ'!D52</f>
        <v>0</v>
      </c>
      <c r="E52" s="142"/>
      <c r="F52" s="143"/>
      <c r="G52" s="143"/>
      <c r="H52" s="143"/>
      <c r="I52" s="178">
        <f>SUM(E52:H52)</f>
        <v>0</v>
      </c>
      <c r="J52" s="149">
        <f>SUM('Β2 Υλοποίηση ΠΥ'!F52:H52)</f>
        <v>0</v>
      </c>
      <c r="K52" s="150">
        <f>SUM('Β2 Υλοποίηση ΠΥ'!I52:K52)</f>
        <v>0</v>
      </c>
      <c r="L52" s="150">
        <f>SUM('Β2 Υλοποίηση ΠΥ'!L52:N52)</f>
        <v>0</v>
      </c>
      <c r="M52" s="150">
        <f>SUM('Β2 Υλοποίηση ΠΥ'!O52:Q52)</f>
        <v>0</v>
      </c>
      <c r="N52" s="178">
        <f>SUM(J52:M52)</f>
        <v>0</v>
      </c>
      <c r="O52" s="145"/>
    </row>
    <row r="53" spans="2:15">
      <c r="B53" s="66"/>
      <c r="C53" s="25" t="s">
        <v>288</v>
      </c>
      <c r="D53" s="172">
        <f>D50+D51-D52</f>
        <v>0</v>
      </c>
      <c r="E53" s="173">
        <f t="shared" ref="E53:N53" si="25">E50+E51-E52</f>
        <v>0</v>
      </c>
      <c r="F53" s="174">
        <f t="shared" si="25"/>
        <v>0</v>
      </c>
      <c r="G53" s="174">
        <f t="shared" si="25"/>
        <v>0</v>
      </c>
      <c r="H53" s="174">
        <f t="shared" si="25"/>
        <v>0</v>
      </c>
      <c r="I53" s="174">
        <f t="shared" si="25"/>
        <v>0</v>
      </c>
      <c r="J53" s="173">
        <f t="shared" si="25"/>
        <v>0</v>
      </c>
      <c r="K53" s="174">
        <f t="shared" si="25"/>
        <v>0</v>
      </c>
      <c r="L53" s="174">
        <f t="shared" si="25"/>
        <v>0</v>
      </c>
      <c r="M53" s="174">
        <f t="shared" si="25"/>
        <v>0</v>
      </c>
      <c r="N53" s="175">
        <f t="shared" si="25"/>
        <v>0</v>
      </c>
      <c r="O53" s="145"/>
    </row>
    <row r="54" spans="2:15">
      <c r="D54" s="145"/>
      <c r="E54" s="142"/>
      <c r="F54" s="143"/>
      <c r="G54" s="143"/>
      <c r="H54" s="143"/>
      <c r="I54" s="144"/>
      <c r="J54" s="142"/>
      <c r="K54" s="143"/>
      <c r="L54" s="143"/>
      <c r="M54" s="143"/>
      <c r="N54" s="144"/>
      <c r="O54" s="145"/>
    </row>
    <row r="55" spans="2:15">
      <c r="B55" s="51" t="s">
        <v>289</v>
      </c>
      <c r="D55" s="145"/>
      <c r="E55" s="142"/>
      <c r="F55" s="143"/>
      <c r="G55" s="143"/>
      <c r="H55" s="143"/>
      <c r="I55" s="144"/>
      <c r="J55" s="142"/>
      <c r="K55" s="143"/>
      <c r="L55" s="143"/>
      <c r="M55" s="143"/>
      <c r="N55" s="144"/>
      <c r="O55" s="145"/>
    </row>
    <row r="56" spans="2:15">
      <c r="C56" s="66" t="s">
        <v>287</v>
      </c>
      <c r="D56" s="146">
        <f>'Β2 Υλοποίηση ΠΥ'!D56</f>
        <v>0</v>
      </c>
      <c r="E56" s="149">
        <f>'Β2 Υλοποίηση ΠΥ'!F56</f>
        <v>0</v>
      </c>
      <c r="F56" s="150">
        <f>E60</f>
        <v>0</v>
      </c>
      <c r="G56" s="150">
        <f t="shared" ref="G56:H56" si="26">F60</f>
        <v>0</v>
      </c>
      <c r="H56" s="150">
        <f t="shared" si="26"/>
        <v>0</v>
      </c>
      <c r="I56" s="167">
        <f>E56</f>
        <v>0</v>
      </c>
      <c r="J56" s="149">
        <f>'Β2 Υλοποίηση ΠΥ'!F56</f>
        <v>0</v>
      </c>
      <c r="K56" s="150">
        <f>J60</f>
        <v>0</v>
      </c>
      <c r="L56" s="150">
        <f t="shared" ref="L56:M56" si="27">K60</f>
        <v>0</v>
      </c>
      <c r="M56" s="150">
        <f t="shared" si="27"/>
        <v>0</v>
      </c>
      <c r="N56" s="176">
        <f>J56</f>
        <v>0</v>
      </c>
      <c r="O56" s="177"/>
    </row>
    <row r="57" spans="2:15">
      <c r="C57" s="67" t="s">
        <v>290</v>
      </c>
      <c r="D57" s="146">
        <f>'Β2 Υλοποίηση ΠΥ'!D57</f>
        <v>0</v>
      </c>
      <c r="E57" s="188"/>
      <c r="F57" s="189"/>
      <c r="G57" s="189"/>
      <c r="H57" s="189"/>
      <c r="I57" s="167">
        <f>SUM(E57:H57)</f>
        <v>0</v>
      </c>
      <c r="J57" s="149">
        <f>SUM('Β2 Υλοποίηση ΠΥ'!F57:H57)</f>
        <v>0</v>
      </c>
      <c r="K57" s="150">
        <f>SUM('Β2 Υλοποίηση ΠΥ'!I57:K57)</f>
        <v>0</v>
      </c>
      <c r="L57" s="150">
        <f>SUM('Β2 Υλοποίηση ΠΥ'!L57:N57)</f>
        <v>0</v>
      </c>
      <c r="M57" s="150">
        <f>SUM('Β2 Υλοποίηση ΠΥ'!O57:Q57)</f>
        <v>0</v>
      </c>
      <c r="N57" s="176">
        <f>SUM(J57:M57)</f>
        <v>0</v>
      </c>
      <c r="O57" s="151" t="e">
        <f>N57/D57*100</f>
        <v>#DIV/0!</v>
      </c>
    </row>
    <row r="58" spans="2:15">
      <c r="C58" s="67" t="s">
        <v>291</v>
      </c>
      <c r="D58" s="146">
        <f>'Β2 Υλοποίηση ΠΥ'!D58</f>
        <v>0</v>
      </c>
      <c r="E58" s="188"/>
      <c r="F58" s="189"/>
      <c r="G58" s="189"/>
      <c r="H58" s="189"/>
      <c r="I58" s="167">
        <f>SUM(E58:H58)</f>
        <v>0</v>
      </c>
      <c r="J58" s="149">
        <f>SUM('Β2 Υλοποίηση ΠΥ'!F58:H58)</f>
        <v>0</v>
      </c>
      <c r="K58" s="150">
        <f>SUM('Β2 Υλοποίηση ΠΥ'!I58:K58)</f>
        <v>0</v>
      </c>
      <c r="L58" s="150">
        <f>SUM('Β2 Υλοποίηση ΠΥ'!L58:N58)</f>
        <v>0</v>
      </c>
      <c r="M58" s="150">
        <f>SUM('Β2 Υλοποίηση ΠΥ'!O58:Q58)</f>
        <v>0</v>
      </c>
      <c r="N58" s="176">
        <f>SUM(J58:M58)</f>
        <v>0</v>
      </c>
      <c r="O58" s="151" t="e">
        <f>N58/D58*100</f>
        <v>#DIV/0!</v>
      </c>
    </row>
    <row r="59" spans="2:15">
      <c r="C59" s="67" t="s">
        <v>292</v>
      </c>
      <c r="D59" s="146">
        <f>'Β2 Υλοποίηση ΠΥ'!D59</f>
        <v>0</v>
      </c>
      <c r="E59" s="192"/>
      <c r="F59" s="193"/>
      <c r="G59" s="193"/>
      <c r="H59" s="193"/>
      <c r="I59" s="167">
        <f>SUM(E59:H59)</f>
        <v>0</v>
      </c>
      <c r="J59" s="149">
        <f>SUM('Β2 Υλοποίηση ΠΥ'!F59:H59)</f>
        <v>0</v>
      </c>
      <c r="K59" s="150">
        <f>SUM('Β2 Υλοποίηση ΠΥ'!I59:K59)</f>
        <v>0</v>
      </c>
      <c r="L59" s="150">
        <f>SUM('Β2 Υλοποίηση ΠΥ'!L59:N59)</f>
        <v>0</v>
      </c>
      <c r="M59" s="150">
        <f>SUM('Β2 Υλοποίηση ΠΥ'!O59:Q59)</f>
        <v>0</v>
      </c>
      <c r="N59" s="176">
        <f>SUM(J59:M59)</f>
        <v>0</v>
      </c>
      <c r="O59" s="145"/>
    </row>
    <row r="60" spans="2:15">
      <c r="C60" s="25" t="s">
        <v>288</v>
      </c>
      <c r="D60" s="172">
        <f>D56+D57+D58-D59</f>
        <v>0</v>
      </c>
      <c r="E60" s="173">
        <f t="shared" ref="E60:N60" si="28">E56+E57+E58-E59</f>
        <v>0</v>
      </c>
      <c r="F60" s="174">
        <f t="shared" si="28"/>
        <v>0</v>
      </c>
      <c r="G60" s="174">
        <f t="shared" si="28"/>
        <v>0</v>
      </c>
      <c r="H60" s="174">
        <f t="shared" si="28"/>
        <v>0</v>
      </c>
      <c r="I60" s="174">
        <f t="shared" si="28"/>
        <v>0</v>
      </c>
      <c r="J60" s="173">
        <f t="shared" si="28"/>
        <v>0</v>
      </c>
      <c r="K60" s="174">
        <f t="shared" si="28"/>
        <v>0</v>
      </c>
      <c r="L60" s="174">
        <f t="shared" si="28"/>
        <v>0</v>
      </c>
      <c r="M60" s="174">
        <f t="shared" si="28"/>
        <v>0</v>
      </c>
      <c r="N60" s="175">
        <f t="shared" si="28"/>
        <v>0</v>
      </c>
      <c r="O60" s="179"/>
    </row>
  </sheetData>
  <sheetProtection sheet="1" objects="1" scenarios="1" formatCells="0" formatColumns="0" formatRows="0" insertRows="0"/>
  <mergeCells count="5">
    <mergeCell ref="B44:C44"/>
    <mergeCell ref="B49:C49"/>
    <mergeCell ref="E5:I5"/>
    <mergeCell ref="J5:N5"/>
    <mergeCell ref="O5:O6"/>
  </mergeCells>
  <dataValidations count="2">
    <dataValidation type="list" allowBlank="1" showInputMessage="1" showErrorMessage="1" sqref="M1">
      <formula1>Budget</formula1>
    </dataValidation>
    <dataValidation type="list" allowBlank="1" showInputMessage="1" showErrorMessage="1" sqref="G1">
      <formula1>months</formula1>
    </dataValidation>
  </dataValidations>
  <printOptions horizontalCentered="1"/>
  <pageMargins left="0.31496062992125984" right="0.31496062992125984" top="0.35433070866141736" bottom="0.55118110236220474" header="0.31496062992125984" footer="0.31496062992125984"/>
  <pageSetup paperSize="9" scale="55" orientation="landscape" horizontalDpi="4294967293" r:id="rId1"/>
  <headerFooter>
    <oddFooter>&amp;L&amp;A&amp;R&amp;P/&amp;N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="80" zoomScaleNormal="80" workbookViewId="0">
      <selection activeCell="I19" sqref="I19"/>
    </sheetView>
  </sheetViews>
  <sheetFormatPr defaultRowHeight="15"/>
  <cols>
    <col min="1" max="1" width="4.42578125" style="53" customWidth="1"/>
    <col min="2" max="2" width="6.42578125" style="25" customWidth="1"/>
    <col min="3" max="3" width="52.5703125" style="25" customWidth="1"/>
    <col min="4" max="4" width="16" style="25" customWidth="1"/>
    <col min="5" max="5" width="2" style="25" customWidth="1"/>
    <col min="6" max="18" width="11.85546875" style="25" bestFit="1" customWidth="1"/>
    <col min="19" max="16384" width="9.140625" style="25"/>
  </cols>
  <sheetData>
    <row r="1" spans="1:18" ht="18.75">
      <c r="A1" s="73" t="str">
        <f>'Β1 Προβλέψεις'!A1</f>
        <v>Κ.Σ. ………………………..</v>
      </c>
      <c r="D1" s="181"/>
      <c r="E1" s="182" t="str">
        <f>'Β1 Προβλέψεις'!E1</f>
        <v>Μήνας αναφοράς:</v>
      </c>
      <c r="F1" s="183"/>
      <c r="G1" s="66"/>
      <c r="H1" s="184" t="str">
        <f>'Β1 Προβλέψεις'!G1</f>
        <v>Ιανουάριος</v>
      </c>
    </row>
    <row r="2" spans="1:18" ht="18.75">
      <c r="A2" s="73" t="str">
        <f>'Β1 Προβλέψεις'!A2</f>
        <v>Υλοποίηση Προϋπολογισμού 2017</v>
      </c>
      <c r="D2" s="181"/>
      <c r="E2" s="181"/>
      <c r="F2" s="181"/>
      <c r="G2" s="181"/>
      <c r="H2" s="66"/>
    </row>
    <row r="3" spans="1:18" ht="18.75">
      <c r="A3" s="52" t="s">
        <v>374</v>
      </c>
      <c r="D3" s="181"/>
      <c r="E3" s="181"/>
      <c r="F3" s="181"/>
      <c r="G3" s="181"/>
      <c r="H3" s="66"/>
    </row>
    <row r="4" spans="1:18">
      <c r="D4" s="29"/>
      <c r="E4" s="29"/>
      <c r="F4" s="29"/>
      <c r="G4" s="29"/>
    </row>
    <row r="5" spans="1:18" s="203" customFormat="1" ht="17.25">
      <c r="A5" s="202"/>
      <c r="D5" s="204" t="s">
        <v>90</v>
      </c>
      <c r="E5" s="205"/>
      <c r="F5" s="204" t="s">
        <v>91</v>
      </c>
      <c r="G5" s="204" t="s">
        <v>91</v>
      </c>
      <c r="H5" s="204" t="s">
        <v>91</v>
      </c>
      <c r="I5" s="204" t="s">
        <v>91</v>
      </c>
      <c r="J5" s="204" t="s">
        <v>91</v>
      </c>
      <c r="K5" s="204" t="s">
        <v>91</v>
      </c>
      <c r="L5" s="204" t="s">
        <v>91</v>
      </c>
      <c r="M5" s="204" t="s">
        <v>91</v>
      </c>
      <c r="N5" s="204" t="s">
        <v>91</v>
      </c>
      <c r="O5" s="204" t="s">
        <v>91</v>
      </c>
      <c r="P5" s="204" t="s">
        <v>91</v>
      </c>
      <c r="Q5" s="204" t="s">
        <v>91</v>
      </c>
      <c r="R5" s="204" t="s">
        <v>91</v>
      </c>
    </row>
    <row r="6" spans="1:18" s="203" customFormat="1" ht="17.25">
      <c r="A6" s="202"/>
      <c r="C6" s="206"/>
      <c r="D6" s="207">
        <v>2017</v>
      </c>
      <c r="E6" s="205"/>
      <c r="F6" s="207" t="s">
        <v>92</v>
      </c>
      <c r="G6" s="208" t="s">
        <v>93</v>
      </c>
      <c r="H6" s="208" t="s">
        <v>94</v>
      </c>
      <c r="I6" s="208" t="s">
        <v>95</v>
      </c>
      <c r="J6" s="208" t="s">
        <v>96</v>
      </c>
      <c r="K6" s="208" t="s">
        <v>97</v>
      </c>
      <c r="L6" s="208" t="s">
        <v>98</v>
      </c>
      <c r="M6" s="208" t="s">
        <v>99</v>
      </c>
      <c r="N6" s="208" t="s">
        <v>100</v>
      </c>
      <c r="O6" s="208" t="s">
        <v>101</v>
      </c>
      <c r="P6" s="208" t="s">
        <v>102</v>
      </c>
      <c r="Q6" s="208" t="s">
        <v>103</v>
      </c>
      <c r="R6" s="208" t="s">
        <v>104</v>
      </c>
    </row>
    <row r="7" spans="1:18" s="203" customFormat="1" ht="17.25">
      <c r="A7" s="202"/>
      <c r="C7" s="206"/>
      <c r="D7" s="209" t="s">
        <v>105</v>
      </c>
      <c r="E7" s="205"/>
      <c r="F7" s="209" t="s">
        <v>105</v>
      </c>
      <c r="G7" s="209" t="s">
        <v>105</v>
      </c>
      <c r="H7" s="209" t="s">
        <v>105</v>
      </c>
      <c r="I7" s="209" t="s">
        <v>105</v>
      </c>
      <c r="J7" s="209" t="s">
        <v>105</v>
      </c>
      <c r="K7" s="209" t="s">
        <v>105</v>
      </c>
      <c r="L7" s="209" t="s">
        <v>105</v>
      </c>
      <c r="M7" s="209" t="s">
        <v>105</v>
      </c>
      <c r="N7" s="209" t="s">
        <v>105</v>
      </c>
      <c r="O7" s="209" t="s">
        <v>105</v>
      </c>
      <c r="P7" s="209" t="s">
        <v>105</v>
      </c>
      <c r="Q7" s="209" t="s">
        <v>105</v>
      </c>
      <c r="R7" s="209" t="s">
        <v>105</v>
      </c>
    </row>
    <row r="8" spans="1:18" s="203" customFormat="1" ht="17.25">
      <c r="A8" s="202"/>
      <c r="B8" s="210" t="s">
        <v>261</v>
      </c>
      <c r="C8" s="206"/>
      <c r="D8" s="211"/>
      <c r="E8" s="212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</row>
    <row r="9" spans="1:18" s="203" customFormat="1" ht="17.25">
      <c r="A9" s="202"/>
      <c r="B9" s="213" t="s">
        <v>262</v>
      </c>
      <c r="C9" s="210" t="s">
        <v>263</v>
      </c>
      <c r="D9" s="211"/>
      <c r="E9" s="212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</row>
    <row r="10" spans="1:18" s="203" customFormat="1" ht="17.25">
      <c r="A10" s="202">
        <v>1</v>
      </c>
      <c r="B10" s="214" t="s">
        <v>264</v>
      </c>
      <c r="C10" s="206" t="s">
        <v>2</v>
      </c>
      <c r="D10" s="215">
        <f>'ΒΠ - Εισπράξεις'!E10</f>
        <v>0</v>
      </c>
      <c r="E10" s="212"/>
      <c r="F10" s="215">
        <f>'ΒΠ - Εισπράξεις'!G10</f>
        <v>0</v>
      </c>
      <c r="G10" s="215">
        <f>'ΒΠ - Εισπράξεις'!H10</f>
        <v>0</v>
      </c>
      <c r="H10" s="215">
        <f>'ΒΠ - Εισπράξεις'!I10</f>
        <v>0</v>
      </c>
      <c r="I10" s="215">
        <f>'ΒΠ - Εισπράξεις'!J10</f>
        <v>0</v>
      </c>
      <c r="J10" s="215">
        <f>'ΒΠ - Εισπράξεις'!K10</f>
        <v>0</v>
      </c>
      <c r="K10" s="215">
        <f>'ΒΠ - Εισπράξεις'!L10</f>
        <v>0</v>
      </c>
      <c r="L10" s="215">
        <f>'ΒΠ - Εισπράξεις'!M10</f>
        <v>0</v>
      </c>
      <c r="M10" s="215">
        <f>'ΒΠ - Εισπράξεις'!N10</f>
        <v>0</v>
      </c>
      <c r="N10" s="215">
        <f>'ΒΠ - Εισπράξεις'!O10</f>
        <v>0</v>
      </c>
      <c r="O10" s="215">
        <f>'ΒΠ - Εισπράξεις'!P10</f>
        <v>0</v>
      </c>
      <c r="P10" s="215">
        <f>'ΒΠ - Εισπράξεις'!Q10</f>
        <v>0</v>
      </c>
      <c r="Q10" s="215">
        <f>'ΒΠ - Εισπράξεις'!R10</f>
        <v>0</v>
      </c>
      <c r="R10" s="215">
        <f>SUM(F10:Q10)</f>
        <v>0</v>
      </c>
    </row>
    <row r="11" spans="1:18" s="203" customFormat="1" ht="17.25">
      <c r="A11" s="216">
        <f>A10+1</f>
        <v>2</v>
      </c>
      <c r="B11" s="214" t="s">
        <v>265</v>
      </c>
      <c r="C11" s="206" t="s">
        <v>4</v>
      </c>
      <c r="D11" s="215">
        <f>'ΒΠ - Εισπράξεις'!E27</f>
        <v>0</v>
      </c>
      <c r="E11" s="212"/>
      <c r="F11" s="215">
        <f>'ΒΠ - Εισπράξεις'!G27</f>
        <v>0</v>
      </c>
      <c r="G11" s="215">
        <f>'ΒΠ - Εισπράξεις'!H27</f>
        <v>0</v>
      </c>
      <c r="H11" s="215">
        <f>'ΒΠ - Εισπράξεις'!I27</f>
        <v>0</v>
      </c>
      <c r="I11" s="215">
        <f>'ΒΠ - Εισπράξεις'!J27</f>
        <v>0</v>
      </c>
      <c r="J11" s="215">
        <f>'ΒΠ - Εισπράξεις'!K27</f>
        <v>0</v>
      </c>
      <c r="K11" s="215">
        <f>'ΒΠ - Εισπράξεις'!L27</f>
        <v>0</v>
      </c>
      <c r="L11" s="215">
        <f>'ΒΠ - Εισπράξεις'!M27</f>
        <v>0</v>
      </c>
      <c r="M11" s="215">
        <f>'ΒΠ - Εισπράξεις'!N27</f>
        <v>0</v>
      </c>
      <c r="N11" s="215">
        <f>'ΒΠ - Εισπράξεις'!O27</f>
        <v>0</v>
      </c>
      <c r="O11" s="215">
        <f>'ΒΠ - Εισπράξεις'!P27</f>
        <v>0</v>
      </c>
      <c r="P11" s="215">
        <f>'ΒΠ - Εισπράξεις'!Q27</f>
        <v>0</v>
      </c>
      <c r="Q11" s="215">
        <f>'ΒΠ - Εισπράξεις'!R27</f>
        <v>0</v>
      </c>
      <c r="R11" s="215">
        <f t="shared" ref="R11:R18" si="0">SUM(F11:Q11)</f>
        <v>0</v>
      </c>
    </row>
    <row r="12" spans="1:18" s="203" customFormat="1" ht="17.25">
      <c r="A12" s="216">
        <f t="shared" ref="A12:A19" si="1">A11+1</f>
        <v>3</v>
      </c>
      <c r="B12" s="214" t="s">
        <v>266</v>
      </c>
      <c r="C12" s="206" t="s">
        <v>19</v>
      </c>
      <c r="D12" s="215">
        <f>'ΒΠ - Εισπράξεις'!E60</f>
        <v>0</v>
      </c>
      <c r="E12" s="212"/>
      <c r="F12" s="215">
        <f>'ΒΠ - Εισπράξεις'!G60</f>
        <v>0</v>
      </c>
      <c r="G12" s="215">
        <f>'ΒΠ - Εισπράξεις'!H60</f>
        <v>0</v>
      </c>
      <c r="H12" s="215">
        <f>'ΒΠ - Εισπράξεις'!I60</f>
        <v>0</v>
      </c>
      <c r="I12" s="215">
        <f>'ΒΠ - Εισπράξεις'!J60</f>
        <v>0</v>
      </c>
      <c r="J12" s="215">
        <f>'ΒΠ - Εισπράξεις'!K60</f>
        <v>0</v>
      </c>
      <c r="K12" s="215">
        <f>'ΒΠ - Εισπράξεις'!L60</f>
        <v>0</v>
      </c>
      <c r="L12" s="215">
        <f>'ΒΠ - Εισπράξεις'!M60</f>
        <v>0</v>
      </c>
      <c r="M12" s="215">
        <f>'ΒΠ - Εισπράξεις'!N60</f>
        <v>0</v>
      </c>
      <c r="N12" s="215">
        <f>'ΒΠ - Εισπράξεις'!O60</f>
        <v>0</v>
      </c>
      <c r="O12" s="215">
        <f>'ΒΠ - Εισπράξεις'!P60</f>
        <v>0</v>
      </c>
      <c r="P12" s="215">
        <f>'ΒΠ - Εισπράξεις'!Q60</f>
        <v>0</v>
      </c>
      <c r="Q12" s="215">
        <f>'ΒΠ - Εισπράξεις'!R60</f>
        <v>0</v>
      </c>
      <c r="R12" s="215">
        <f t="shared" si="0"/>
        <v>0</v>
      </c>
    </row>
    <row r="13" spans="1:18" s="203" customFormat="1" ht="17.25">
      <c r="A13" s="216">
        <f t="shared" si="1"/>
        <v>4</v>
      </c>
      <c r="B13" s="214" t="s">
        <v>266</v>
      </c>
      <c r="C13" s="206" t="s">
        <v>51</v>
      </c>
      <c r="D13" s="215">
        <f>'ΒΠ - Εισπράξεις'!E76</f>
        <v>0</v>
      </c>
      <c r="E13" s="212"/>
      <c r="F13" s="215">
        <f>'ΒΠ - Εισπράξεις'!G76</f>
        <v>0</v>
      </c>
      <c r="G13" s="215">
        <f>'ΒΠ - Εισπράξεις'!H76</f>
        <v>0</v>
      </c>
      <c r="H13" s="215">
        <f>'ΒΠ - Εισπράξεις'!I76</f>
        <v>0</v>
      </c>
      <c r="I13" s="215">
        <f>'ΒΠ - Εισπράξεις'!J76</f>
        <v>0</v>
      </c>
      <c r="J13" s="215">
        <f>'ΒΠ - Εισπράξεις'!K76</f>
        <v>0</v>
      </c>
      <c r="K13" s="215">
        <f>'ΒΠ - Εισπράξεις'!L76</f>
        <v>0</v>
      </c>
      <c r="L13" s="215">
        <f>'ΒΠ - Εισπράξεις'!M76</f>
        <v>0</v>
      </c>
      <c r="M13" s="215">
        <f>'ΒΠ - Εισπράξεις'!N76</f>
        <v>0</v>
      </c>
      <c r="N13" s="215">
        <f>'ΒΠ - Εισπράξεις'!O76</f>
        <v>0</v>
      </c>
      <c r="O13" s="215">
        <f>'ΒΠ - Εισπράξεις'!P76</f>
        <v>0</v>
      </c>
      <c r="P13" s="215">
        <f>'ΒΠ - Εισπράξεις'!Q76</f>
        <v>0</v>
      </c>
      <c r="Q13" s="215">
        <f>'ΒΠ - Εισπράξεις'!R76</f>
        <v>0</v>
      </c>
      <c r="R13" s="215">
        <f t="shared" si="0"/>
        <v>0</v>
      </c>
    </row>
    <row r="14" spans="1:18" s="203" customFormat="1" ht="17.25">
      <c r="A14" s="216">
        <f t="shared" si="1"/>
        <v>5</v>
      </c>
      <c r="B14" s="217" t="s">
        <v>267</v>
      </c>
      <c r="C14" s="218" t="s">
        <v>65</v>
      </c>
      <c r="D14" s="215">
        <f>'ΒΠ - Εισπράξεις'!E81</f>
        <v>0</v>
      </c>
      <c r="E14" s="212"/>
      <c r="F14" s="215">
        <f>'ΒΠ - Εισπράξεις'!G81</f>
        <v>0</v>
      </c>
      <c r="G14" s="215">
        <f>'ΒΠ - Εισπράξεις'!H81</f>
        <v>0</v>
      </c>
      <c r="H14" s="215">
        <f>'ΒΠ - Εισπράξεις'!I81</f>
        <v>0</v>
      </c>
      <c r="I14" s="215">
        <f>'ΒΠ - Εισπράξεις'!J81</f>
        <v>0</v>
      </c>
      <c r="J14" s="215">
        <f>'ΒΠ - Εισπράξεις'!K81</f>
        <v>0</v>
      </c>
      <c r="K14" s="215">
        <f>'ΒΠ - Εισπράξεις'!L81</f>
        <v>0</v>
      </c>
      <c r="L14" s="215">
        <f>'ΒΠ - Εισπράξεις'!M81</f>
        <v>0</v>
      </c>
      <c r="M14" s="215">
        <f>'ΒΠ - Εισπράξεις'!N81</f>
        <v>0</v>
      </c>
      <c r="N14" s="215">
        <f>'ΒΠ - Εισπράξεις'!O81</f>
        <v>0</v>
      </c>
      <c r="O14" s="215">
        <f>'ΒΠ - Εισπράξεις'!P81</f>
        <v>0</v>
      </c>
      <c r="P14" s="215">
        <f>'ΒΠ - Εισπράξεις'!Q81</f>
        <v>0</v>
      </c>
      <c r="Q14" s="215">
        <f>'ΒΠ - Εισπράξεις'!R81</f>
        <v>0</v>
      </c>
      <c r="R14" s="215">
        <f t="shared" si="0"/>
        <v>0</v>
      </c>
    </row>
    <row r="15" spans="1:18" s="203" customFormat="1" ht="17.25">
      <c r="A15" s="216">
        <f t="shared" si="1"/>
        <v>6</v>
      </c>
      <c r="B15" s="217" t="s">
        <v>268</v>
      </c>
      <c r="C15" s="218" t="s">
        <v>68</v>
      </c>
      <c r="D15" s="215">
        <f>'ΒΠ - Εισπράξεις'!E88</f>
        <v>0</v>
      </c>
      <c r="E15" s="212"/>
      <c r="F15" s="215">
        <f>'ΒΠ - Εισπράξεις'!G88</f>
        <v>0</v>
      </c>
      <c r="G15" s="215">
        <f>'ΒΠ - Εισπράξεις'!H88</f>
        <v>0</v>
      </c>
      <c r="H15" s="215">
        <f>'ΒΠ - Εισπράξεις'!I88</f>
        <v>0</v>
      </c>
      <c r="I15" s="215">
        <f>'ΒΠ - Εισπράξεις'!J88</f>
        <v>0</v>
      </c>
      <c r="J15" s="215">
        <f>'ΒΠ - Εισπράξεις'!K88</f>
        <v>0</v>
      </c>
      <c r="K15" s="215">
        <f>'ΒΠ - Εισπράξεις'!L88</f>
        <v>0</v>
      </c>
      <c r="L15" s="215">
        <f>'ΒΠ - Εισπράξεις'!M88</f>
        <v>0</v>
      </c>
      <c r="M15" s="215">
        <f>'ΒΠ - Εισπράξεις'!N88</f>
        <v>0</v>
      </c>
      <c r="N15" s="215">
        <f>'ΒΠ - Εισπράξεις'!O88</f>
        <v>0</v>
      </c>
      <c r="O15" s="215">
        <f>'ΒΠ - Εισπράξεις'!P88</f>
        <v>0</v>
      </c>
      <c r="P15" s="215">
        <f>'ΒΠ - Εισπράξεις'!Q88</f>
        <v>0</v>
      </c>
      <c r="Q15" s="215">
        <f>'ΒΠ - Εισπράξεις'!R88</f>
        <v>0</v>
      </c>
      <c r="R15" s="215">
        <f t="shared" si="0"/>
        <v>0</v>
      </c>
    </row>
    <row r="16" spans="1:18" s="203" customFormat="1" ht="17.25">
      <c r="A16" s="216">
        <f t="shared" si="1"/>
        <v>7</v>
      </c>
      <c r="B16" s="217" t="s">
        <v>268</v>
      </c>
      <c r="C16" s="219" t="s">
        <v>73</v>
      </c>
      <c r="D16" s="215">
        <f>'ΒΠ - Εισπράξεις'!E99</f>
        <v>0</v>
      </c>
      <c r="E16" s="212"/>
      <c r="F16" s="215">
        <f>'ΒΠ - Εισπράξεις'!G99</f>
        <v>0</v>
      </c>
      <c r="G16" s="215">
        <f>'ΒΠ - Εισπράξεις'!H99</f>
        <v>0</v>
      </c>
      <c r="H16" s="215">
        <f>'ΒΠ - Εισπράξεις'!I99</f>
        <v>0</v>
      </c>
      <c r="I16" s="215">
        <f>'ΒΠ - Εισπράξεις'!J99</f>
        <v>0</v>
      </c>
      <c r="J16" s="215">
        <f>'ΒΠ - Εισπράξεις'!K99</f>
        <v>0</v>
      </c>
      <c r="K16" s="215">
        <f>'ΒΠ - Εισπράξεις'!L99</f>
        <v>0</v>
      </c>
      <c r="L16" s="215">
        <f>'ΒΠ - Εισπράξεις'!M99</f>
        <v>0</v>
      </c>
      <c r="M16" s="215">
        <f>'ΒΠ - Εισπράξεις'!N99</f>
        <v>0</v>
      </c>
      <c r="N16" s="215">
        <f>'ΒΠ - Εισπράξεις'!O99</f>
        <v>0</v>
      </c>
      <c r="O16" s="215">
        <f>'ΒΠ - Εισπράξεις'!P99</f>
        <v>0</v>
      </c>
      <c r="P16" s="215">
        <f>'ΒΠ - Εισπράξεις'!Q99</f>
        <v>0</v>
      </c>
      <c r="Q16" s="215">
        <f>'ΒΠ - Εισπράξεις'!R99</f>
        <v>0</v>
      </c>
      <c r="R16" s="215">
        <f t="shared" si="0"/>
        <v>0</v>
      </c>
    </row>
    <row r="17" spans="1:18" s="203" customFormat="1" ht="17.25">
      <c r="A17" s="216">
        <f t="shared" si="1"/>
        <v>8</v>
      </c>
      <c r="B17" s="217" t="s">
        <v>268</v>
      </c>
      <c r="C17" s="219" t="s">
        <v>82</v>
      </c>
      <c r="D17" s="215">
        <f>'ΒΠ - Εισπράξεις'!E106</f>
        <v>0</v>
      </c>
      <c r="E17" s="212"/>
      <c r="F17" s="215">
        <f>'ΒΠ - Εισπράξεις'!G106</f>
        <v>0</v>
      </c>
      <c r="G17" s="215">
        <f>'ΒΠ - Εισπράξεις'!H106</f>
        <v>0</v>
      </c>
      <c r="H17" s="215">
        <f>'ΒΠ - Εισπράξεις'!I106</f>
        <v>0</v>
      </c>
      <c r="I17" s="215">
        <f>'ΒΠ - Εισπράξεις'!J106</f>
        <v>0</v>
      </c>
      <c r="J17" s="215">
        <f>'ΒΠ - Εισπράξεις'!K106</f>
        <v>0</v>
      </c>
      <c r="K17" s="215">
        <f>'ΒΠ - Εισπράξεις'!L106</f>
        <v>0</v>
      </c>
      <c r="L17" s="215">
        <f>'ΒΠ - Εισπράξεις'!M106</f>
        <v>0</v>
      </c>
      <c r="M17" s="215">
        <f>'ΒΠ - Εισπράξεις'!N106</f>
        <v>0</v>
      </c>
      <c r="N17" s="215">
        <f>'ΒΠ - Εισπράξεις'!O106</f>
        <v>0</v>
      </c>
      <c r="O17" s="215">
        <f>'ΒΠ - Εισπράξεις'!P106</f>
        <v>0</v>
      </c>
      <c r="P17" s="215">
        <f>'ΒΠ - Εισπράξεις'!Q106</f>
        <v>0</v>
      </c>
      <c r="Q17" s="215">
        <f>'ΒΠ - Εισπράξεις'!R106</f>
        <v>0</v>
      </c>
      <c r="R17" s="215">
        <f t="shared" si="0"/>
        <v>0</v>
      </c>
    </row>
    <row r="18" spans="1:18" s="203" customFormat="1" ht="17.25">
      <c r="A18" s="216">
        <f t="shared" si="1"/>
        <v>9</v>
      </c>
      <c r="B18" s="214"/>
      <c r="C18" s="218" t="s">
        <v>86</v>
      </c>
      <c r="D18" s="220">
        <f>'ΒΠ - Εισπράξεις'!E112</f>
        <v>0</v>
      </c>
      <c r="E18" s="212"/>
      <c r="F18" s="220">
        <f>'ΒΠ - Εισπράξεις'!G112</f>
        <v>0</v>
      </c>
      <c r="G18" s="215">
        <f>'ΒΠ - Εισπράξεις'!H112</f>
        <v>0</v>
      </c>
      <c r="H18" s="215">
        <f>'ΒΠ - Εισπράξεις'!I112</f>
        <v>0</v>
      </c>
      <c r="I18" s="215">
        <f>'ΒΠ - Εισπράξεις'!J112</f>
        <v>0</v>
      </c>
      <c r="J18" s="215">
        <f>'ΒΠ - Εισπράξεις'!K112</f>
        <v>0</v>
      </c>
      <c r="K18" s="215">
        <f>'ΒΠ - Εισπράξεις'!L112</f>
        <v>0</v>
      </c>
      <c r="L18" s="215">
        <f>'ΒΠ - Εισπράξεις'!M112</f>
        <v>0</v>
      </c>
      <c r="M18" s="215">
        <f>'ΒΠ - Εισπράξεις'!N112</f>
        <v>0</v>
      </c>
      <c r="N18" s="215">
        <f>'ΒΠ - Εισπράξεις'!O112</f>
        <v>0</v>
      </c>
      <c r="O18" s="215">
        <f>'ΒΠ - Εισπράξεις'!P112</f>
        <v>0</v>
      </c>
      <c r="P18" s="215">
        <f>'ΒΠ - Εισπράξεις'!Q112</f>
        <v>0</v>
      </c>
      <c r="Q18" s="215">
        <f>'ΒΠ - Εισπράξεις'!R112</f>
        <v>0</v>
      </c>
      <c r="R18" s="215">
        <f t="shared" si="0"/>
        <v>0</v>
      </c>
    </row>
    <row r="19" spans="1:18" s="203" customFormat="1" ht="17.25">
      <c r="A19" s="216">
        <f t="shared" si="1"/>
        <v>10</v>
      </c>
      <c r="C19" s="221" t="s">
        <v>269</v>
      </c>
      <c r="D19" s="222">
        <f>SUM(D10:D18)</f>
        <v>0</v>
      </c>
      <c r="E19" s="212"/>
      <c r="F19" s="222">
        <f>SUM(F10:F18)</f>
        <v>0</v>
      </c>
      <c r="G19" s="222">
        <f t="shared" ref="G19:R19" si="2">SUM(G10:G18)</f>
        <v>0</v>
      </c>
      <c r="H19" s="222">
        <f t="shared" si="2"/>
        <v>0</v>
      </c>
      <c r="I19" s="222">
        <f t="shared" si="2"/>
        <v>0</v>
      </c>
      <c r="J19" s="222">
        <f t="shared" si="2"/>
        <v>0</v>
      </c>
      <c r="K19" s="222">
        <f t="shared" si="2"/>
        <v>0</v>
      </c>
      <c r="L19" s="222">
        <f t="shared" si="2"/>
        <v>0</v>
      </c>
      <c r="M19" s="222">
        <f t="shared" si="2"/>
        <v>0</v>
      </c>
      <c r="N19" s="222">
        <f t="shared" si="2"/>
        <v>0</v>
      </c>
      <c r="O19" s="222">
        <f t="shared" si="2"/>
        <v>0</v>
      </c>
      <c r="P19" s="222">
        <f t="shared" si="2"/>
        <v>0</v>
      </c>
      <c r="Q19" s="222">
        <f t="shared" si="2"/>
        <v>0</v>
      </c>
      <c r="R19" s="222">
        <f t="shared" si="2"/>
        <v>0</v>
      </c>
    </row>
    <row r="20" spans="1:18" s="203" customFormat="1" ht="17.25">
      <c r="A20" s="202"/>
      <c r="B20" s="214"/>
      <c r="C20" s="210"/>
      <c r="D20" s="223"/>
      <c r="E20" s="212"/>
      <c r="F20" s="223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</row>
    <row r="21" spans="1:18" s="203" customFormat="1" ht="17.25">
      <c r="A21" s="202"/>
      <c r="B21" s="210" t="s">
        <v>270</v>
      </c>
      <c r="C21" s="206"/>
      <c r="D21" s="211"/>
      <c r="E21" s="212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</row>
    <row r="22" spans="1:18" s="203" customFormat="1" ht="17.25">
      <c r="A22" s="202"/>
      <c r="B22" s="213" t="s">
        <v>262</v>
      </c>
      <c r="C22" s="210" t="s">
        <v>263</v>
      </c>
      <c r="D22" s="211"/>
      <c r="E22" s="212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</row>
    <row r="23" spans="1:18" s="203" customFormat="1" ht="17.25">
      <c r="A23" s="216">
        <f>A19+1</f>
        <v>11</v>
      </c>
      <c r="B23" s="214" t="s">
        <v>271</v>
      </c>
      <c r="C23" s="206" t="s">
        <v>107</v>
      </c>
      <c r="D23" s="215">
        <f>'ΒΠ - Πληρωμές'!E44</f>
        <v>0</v>
      </c>
      <c r="E23" s="212"/>
      <c r="F23" s="215">
        <f>'ΒΠ - Πληρωμές'!G44</f>
        <v>0</v>
      </c>
      <c r="G23" s="215">
        <f>'ΒΠ - Πληρωμές'!H44</f>
        <v>0</v>
      </c>
      <c r="H23" s="215">
        <f>'ΒΠ - Πληρωμές'!I44</f>
        <v>0</v>
      </c>
      <c r="I23" s="215">
        <f>'ΒΠ - Πληρωμές'!J44</f>
        <v>0</v>
      </c>
      <c r="J23" s="215">
        <f>'ΒΠ - Πληρωμές'!K44</f>
        <v>0</v>
      </c>
      <c r="K23" s="215">
        <f>'ΒΠ - Πληρωμές'!L44</f>
        <v>0</v>
      </c>
      <c r="L23" s="215">
        <f>'ΒΠ - Πληρωμές'!M44</f>
        <v>0</v>
      </c>
      <c r="M23" s="215">
        <f>'ΒΠ - Πληρωμές'!N44</f>
        <v>0</v>
      </c>
      <c r="N23" s="215">
        <f>'ΒΠ - Πληρωμές'!O44</f>
        <v>0</v>
      </c>
      <c r="O23" s="215">
        <f>'ΒΠ - Πληρωμές'!P44</f>
        <v>0</v>
      </c>
      <c r="P23" s="215">
        <f>'ΒΠ - Πληρωμές'!Q44</f>
        <v>0</v>
      </c>
      <c r="Q23" s="215">
        <f>'ΒΠ - Πληρωμές'!R44</f>
        <v>0</v>
      </c>
      <c r="R23" s="215">
        <f t="shared" ref="R23:R31" si="3">SUM(F23:Q23)</f>
        <v>0</v>
      </c>
    </row>
    <row r="24" spans="1:18" s="203" customFormat="1" ht="17.25">
      <c r="A24" s="216">
        <f>A23+1</f>
        <v>12</v>
      </c>
      <c r="B24" s="214" t="s">
        <v>272</v>
      </c>
      <c r="C24" s="206" t="s">
        <v>273</v>
      </c>
      <c r="D24" s="215">
        <f>'ΒΠ - Πληρωμές'!E127</f>
        <v>0</v>
      </c>
      <c r="E24" s="212"/>
      <c r="F24" s="215">
        <f>'ΒΠ - Πληρωμές'!G127</f>
        <v>0</v>
      </c>
      <c r="G24" s="215">
        <f>'ΒΠ - Πληρωμές'!H127</f>
        <v>0</v>
      </c>
      <c r="H24" s="215">
        <f>'ΒΠ - Πληρωμές'!I127</f>
        <v>0</v>
      </c>
      <c r="I24" s="215">
        <f>'ΒΠ - Πληρωμές'!J127</f>
        <v>0</v>
      </c>
      <c r="J24" s="215">
        <f>'ΒΠ - Πληρωμές'!K127</f>
        <v>0</v>
      </c>
      <c r="K24" s="215">
        <f>'ΒΠ - Πληρωμές'!L127</f>
        <v>0</v>
      </c>
      <c r="L24" s="215">
        <f>'ΒΠ - Πληρωμές'!M127</f>
        <v>0</v>
      </c>
      <c r="M24" s="215">
        <f>'ΒΠ - Πληρωμές'!N127</f>
        <v>0</v>
      </c>
      <c r="N24" s="215">
        <f>'ΒΠ - Πληρωμές'!O127</f>
        <v>0</v>
      </c>
      <c r="O24" s="215">
        <f>'ΒΠ - Πληρωμές'!P127</f>
        <v>0</v>
      </c>
      <c r="P24" s="215">
        <f>'ΒΠ - Πληρωμές'!Q127</f>
        <v>0</v>
      </c>
      <c r="Q24" s="215">
        <f>'ΒΠ - Πληρωμές'!R127</f>
        <v>0</v>
      </c>
      <c r="R24" s="215">
        <f t="shared" si="3"/>
        <v>0</v>
      </c>
    </row>
    <row r="25" spans="1:18" s="203" customFormat="1" ht="17.25">
      <c r="A25" s="216">
        <f>A24+1</f>
        <v>13</v>
      </c>
      <c r="B25" s="214" t="s">
        <v>272</v>
      </c>
      <c r="C25" s="206" t="s">
        <v>207</v>
      </c>
      <c r="D25" s="215">
        <f>'ΒΠ - Πληρωμές'!E145</f>
        <v>0</v>
      </c>
      <c r="E25" s="212"/>
      <c r="F25" s="215">
        <f>'ΒΠ - Πληρωμές'!G145</f>
        <v>0</v>
      </c>
      <c r="G25" s="215">
        <f>'ΒΠ - Πληρωμές'!H145</f>
        <v>0</v>
      </c>
      <c r="H25" s="215">
        <f>'ΒΠ - Πληρωμές'!I145</f>
        <v>0</v>
      </c>
      <c r="I25" s="215">
        <f>'ΒΠ - Πληρωμές'!J145</f>
        <v>0</v>
      </c>
      <c r="J25" s="215">
        <f>'ΒΠ - Πληρωμές'!K145</f>
        <v>0</v>
      </c>
      <c r="K25" s="215">
        <f>'ΒΠ - Πληρωμές'!L145</f>
        <v>0</v>
      </c>
      <c r="L25" s="215">
        <f>'ΒΠ - Πληρωμές'!M145</f>
        <v>0</v>
      </c>
      <c r="M25" s="215">
        <f>'ΒΠ - Πληρωμές'!N145</f>
        <v>0</v>
      </c>
      <c r="N25" s="215">
        <f>'ΒΠ - Πληρωμές'!O145</f>
        <v>0</v>
      </c>
      <c r="O25" s="215">
        <f>'ΒΠ - Πληρωμές'!P145</f>
        <v>0</v>
      </c>
      <c r="P25" s="215">
        <f>'ΒΠ - Πληρωμές'!Q145</f>
        <v>0</v>
      </c>
      <c r="Q25" s="215">
        <f>'ΒΠ - Πληρωμές'!R145</f>
        <v>0</v>
      </c>
      <c r="R25" s="215">
        <f t="shared" si="3"/>
        <v>0</v>
      </c>
    </row>
    <row r="26" spans="1:18" s="203" customFormat="1" ht="17.25">
      <c r="A26" s="216">
        <f>A25+1</f>
        <v>14</v>
      </c>
      <c r="B26" s="214" t="s">
        <v>272</v>
      </c>
      <c r="C26" s="206" t="s">
        <v>223</v>
      </c>
      <c r="D26" s="215">
        <f>'ΒΠ - Πληρωμές'!E156</f>
        <v>0</v>
      </c>
      <c r="E26" s="212"/>
      <c r="F26" s="215">
        <f>'ΒΠ - Πληρωμές'!G156</f>
        <v>0</v>
      </c>
      <c r="G26" s="215">
        <f>'ΒΠ - Πληρωμές'!H156</f>
        <v>0</v>
      </c>
      <c r="H26" s="215">
        <f>'ΒΠ - Πληρωμές'!I156</f>
        <v>0</v>
      </c>
      <c r="I26" s="215">
        <f>'ΒΠ - Πληρωμές'!J156</f>
        <v>0</v>
      </c>
      <c r="J26" s="215">
        <f>'ΒΠ - Πληρωμές'!K156</f>
        <v>0</v>
      </c>
      <c r="K26" s="215">
        <f>'ΒΠ - Πληρωμές'!L156</f>
        <v>0</v>
      </c>
      <c r="L26" s="215">
        <f>'ΒΠ - Πληρωμές'!M156</f>
        <v>0</v>
      </c>
      <c r="M26" s="215">
        <f>'ΒΠ - Πληρωμές'!N156</f>
        <v>0</v>
      </c>
      <c r="N26" s="215">
        <f>'ΒΠ - Πληρωμές'!O156</f>
        <v>0</v>
      </c>
      <c r="O26" s="215">
        <f>'ΒΠ - Πληρωμές'!P156</f>
        <v>0</v>
      </c>
      <c r="P26" s="215">
        <f>'ΒΠ - Πληρωμές'!Q156</f>
        <v>0</v>
      </c>
      <c r="Q26" s="215">
        <f>'ΒΠ - Πληρωμές'!R156</f>
        <v>0</v>
      </c>
      <c r="R26" s="215">
        <f t="shared" si="3"/>
        <v>0</v>
      </c>
    </row>
    <row r="27" spans="1:18" s="203" customFormat="1" ht="17.25">
      <c r="A27" s="216">
        <f t="shared" ref="A27:A32" si="4">A26+1</f>
        <v>15</v>
      </c>
      <c r="B27" s="217" t="s">
        <v>268</v>
      </c>
      <c r="C27" s="218" t="s">
        <v>231</v>
      </c>
      <c r="D27" s="215">
        <f>'ΒΠ - Πληρωμές'!E163</f>
        <v>0</v>
      </c>
      <c r="E27" s="212"/>
      <c r="F27" s="215">
        <f>'ΒΠ - Πληρωμές'!G163</f>
        <v>0</v>
      </c>
      <c r="G27" s="215">
        <f>'ΒΠ - Πληρωμές'!H163</f>
        <v>0</v>
      </c>
      <c r="H27" s="215">
        <f>'ΒΠ - Πληρωμές'!I163</f>
        <v>0</v>
      </c>
      <c r="I27" s="215">
        <f>'ΒΠ - Πληρωμές'!J163</f>
        <v>0</v>
      </c>
      <c r="J27" s="215">
        <f>'ΒΠ - Πληρωμές'!K163</f>
        <v>0</v>
      </c>
      <c r="K27" s="215">
        <f>'ΒΠ - Πληρωμές'!L163</f>
        <v>0</v>
      </c>
      <c r="L27" s="215">
        <f>'ΒΠ - Πληρωμές'!M163</f>
        <v>0</v>
      </c>
      <c r="M27" s="215">
        <f>'ΒΠ - Πληρωμές'!N163</f>
        <v>0</v>
      </c>
      <c r="N27" s="215">
        <f>'ΒΠ - Πληρωμές'!O163</f>
        <v>0</v>
      </c>
      <c r="O27" s="215">
        <f>'ΒΠ - Πληρωμές'!P163</f>
        <v>0</v>
      </c>
      <c r="P27" s="215">
        <f>'ΒΠ - Πληρωμές'!Q163</f>
        <v>0</v>
      </c>
      <c r="Q27" s="215">
        <f>'ΒΠ - Πληρωμές'!R163</f>
        <v>0</v>
      </c>
      <c r="R27" s="215">
        <f t="shared" si="3"/>
        <v>0</v>
      </c>
    </row>
    <row r="28" spans="1:18" s="203" customFormat="1" ht="17.25">
      <c r="A28" s="216">
        <f t="shared" si="4"/>
        <v>16</v>
      </c>
      <c r="B28" s="217" t="s">
        <v>274</v>
      </c>
      <c r="C28" s="206" t="s">
        <v>275</v>
      </c>
      <c r="D28" s="215">
        <f>'ΒΠ - Πληρωμές'!E176</f>
        <v>0</v>
      </c>
      <c r="E28" s="212"/>
      <c r="F28" s="215">
        <f>'ΒΠ - Πληρωμές'!G176</f>
        <v>0</v>
      </c>
      <c r="G28" s="215">
        <f>'ΒΠ - Πληρωμές'!H176</f>
        <v>0</v>
      </c>
      <c r="H28" s="215">
        <f>'ΒΠ - Πληρωμές'!I176</f>
        <v>0</v>
      </c>
      <c r="I28" s="215">
        <f>'ΒΠ - Πληρωμές'!J176</f>
        <v>0</v>
      </c>
      <c r="J28" s="215">
        <f>'ΒΠ - Πληρωμές'!K176</f>
        <v>0</v>
      </c>
      <c r="K28" s="215">
        <f>'ΒΠ - Πληρωμές'!L176</f>
        <v>0</v>
      </c>
      <c r="L28" s="215">
        <f>'ΒΠ - Πληρωμές'!M176</f>
        <v>0</v>
      </c>
      <c r="M28" s="215">
        <f>'ΒΠ - Πληρωμές'!N176</f>
        <v>0</v>
      </c>
      <c r="N28" s="215">
        <f>'ΒΠ - Πληρωμές'!O176</f>
        <v>0</v>
      </c>
      <c r="O28" s="215">
        <f>'ΒΠ - Πληρωμές'!P176</f>
        <v>0</v>
      </c>
      <c r="P28" s="215">
        <f>'ΒΠ - Πληρωμές'!Q176</f>
        <v>0</v>
      </c>
      <c r="Q28" s="215">
        <f>'ΒΠ - Πληρωμές'!R176</f>
        <v>0</v>
      </c>
      <c r="R28" s="215">
        <f t="shared" si="3"/>
        <v>0</v>
      </c>
    </row>
    <row r="29" spans="1:18" s="203" customFormat="1" ht="17.25">
      <c r="A29" s="216">
        <f t="shared" si="4"/>
        <v>17</v>
      </c>
      <c r="B29" s="217" t="s">
        <v>276</v>
      </c>
      <c r="C29" s="218" t="s">
        <v>246</v>
      </c>
      <c r="D29" s="215">
        <f>'ΒΠ - Πληρωμές'!E181</f>
        <v>0</v>
      </c>
      <c r="E29" s="212"/>
      <c r="F29" s="215">
        <f>'ΒΠ - Πληρωμές'!G181</f>
        <v>0</v>
      </c>
      <c r="G29" s="215">
        <f>'ΒΠ - Πληρωμές'!H181</f>
        <v>0</v>
      </c>
      <c r="H29" s="215">
        <f>'ΒΠ - Πληρωμές'!I181</f>
        <v>0</v>
      </c>
      <c r="I29" s="215">
        <f>'ΒΠ - Πληρωμές'!J181</f>
        <v>0</v>
      </c>
      <c r="J29" s="215">
        <f>'ΒΠ - Πληρωμές'!K181</f>
        <v>0</v>
      </c>
      <c r="K29" s="215">
        <f>'ΒΠ - Πληρωμές'!L181</f>
        <v>0</v>
      </c>
      <c r="L29" s="215">
        <f>'ΒΠ - Πληρωμές'!M181</f>
        <v>0</v>
      </c>
      <c r="M29" s="215">
        <f>'ΒΠ - Πληρωμές'!N181</f>
        <v>0</v>
      </c>
      <c r="N29" s="215">
        <f>'ΒΠ - Πληρωμές'!O181</f>
        <v>0</v>
      </c>
      <c r="O29" s="215">
        <f>'ΒΠ - Πληρωμές'!P181</f>
        <v>0</v>
      </c>
      <c r="P29" s="215">
        <f>'ΒΠ - Πληρωμές'!Q181</f>
        <v>0</v>
      </c>
      <c r="Q29" s="215">
        <f>'ΒΠ - Πληρωμές'!R181</f>
        <v>0</v>
      </c>
      <c r="R29" s="215">
        <f t="shared" si="3"/>
        <v>0</v>
      </c>
    </row>
    <row r="30" spans="1:18" s="203" customFormat="1" ht="17.25">
      <c r="A30" s="216">
        <f t="shared" si="4"/>
        <v>18</v>
      </c>
      <c r="B30" s="214" t="s">
        <v>267</v>
      </c>
      <c r="C30" s="206" t="s">
        <v>250</v>
      </c>
      <c r="D30" s="215">
        <f>'ΒΠ - Πληρωμές'!E189</f>
        <v>0</v>
      </c>
      <c r="E30" s="212"/>
      <c r="F30" s="215">
        <f>'ΒΠ - Πληρωμές'!G189</f>
        <v>0</v>
      </c>
      <c r="G30" s="215">
        <f>'ΒΠ - Πληρωμές'!H189</f>
        <v>0</v>
      </c>
      <c r="H30" s="215">
        <f>'ΒΠ - Πληρωμές'!I189</f>
        <v>0</v>
      </c>
      <c r="I30" s="215">
        <f>'ΒΠ - Πληρωμές'!J189</f>
        <v>0</v>
      </c>
      <c r="J30" s="215">
        <f>'ΒΠ - Πληρωμές'!K189</f>
        <v>0</v>
      </c>
      <c r="K30" s="215">
        <f>'ΒΠ - Πληρωμές'!L189</f>
        <v>0</v>
      </c>
      <c r="L30" s="215">
        <f>'ΒΠ - Πληρωμές'!M189</f>
        <v>0</v>
      </c>
      <c r="M30" s="215">
        <f>'ΒΠ - Πληρωμές'!N189</f>
        <v>0</v>
      </c>
      <c r="N30" s="215">
        <f>'ΒΠ - Πληρωμές'!O189</f>
        <v>0</v>
      </c>
      <c r="O30" s="215">
        <f>'ΒΠ - Πληρωμές'!P189</f>
        <v>0</v>
      </c>
      <c r="P30" s="215">
        <f>'ΒΠ - Πληρωμές'!Q189</f>
        <v>0</v>
      </c>
      <c r="Q30" s="215">
        <f>'ΒΠ - Πληρωμές'!R189</f>
        <v>0</v>
      </c>
      <c r="R30" s="215">
        <f t="shared" si="3"/>
        <v>0</v>
      </c>
    </row>
    <row r="31" spans="1:18" s="203" customFormat="1" ht="17.25">
      <c r="A31" s="216">
        <f t="shared" si="4"/>
        <v>19</v>
      </c>
      <c r="B31" s="217"/>
      <c r="C31" s="206" t="s">
        <v>257</v>
      </c>
      <c r="D31" s="220">
        <f>'ΒΠ - Πληρωμές'!E194</f>
        <v>0</v>
      </c>
      <c r="E31" s="212"/>
      <c r="F31" s="220">
        <f>'ΒΠ - Πληρωμές'!G194</f>
        <v>0</v>
      </c>
      <c r="G31" s="215">
        <f>'ΒΠ - Πληρωμές'!H194</f>
        <v>0</v>
      </c>
      <c r="H31" s="215">
        <f>'ΒΠ - Πληρωμές'!I194</f>
        <v>0</v>
      </c>
      <c r="I31" s="215">
        <f>'ΒΠ - Πληρωμές'!J194</f>
        <v>0</v>
      </c>
      <c r="J31" s="215">
        <f>'ΒΠ - Πληρωμές'!K194</f>
        <v>0</v>
      </c>
      <c r="K31" s="215">
        <f>'ΒΠ - Πληρωμές'!L194</f>
        <v>0</v>
      </c>
      <c r="L31" s="215">
        <f>'ΒΠ - Πληρωμές'!M194</f>
        <v>0</v>
      </c>
      <c r="M31" s="215">
        <f>'ΒΠ - Πληρωμές'!N194</f>
        <v>0</v>
      </c>
      <c r="N31" s="215">
        <f>'ΒΠ - Πληρωμές'!O194</f>
        <v>0</v>
      </c>
      <c r="O31" s="215">
        <f>'ΒΠ - Πληρωμές'!P194</f>
        <v>0</v>
      </c>
      <c r="P31" s="215">
        <f>'ΒΠ - Πληρωμές'!Q194</f>
        <v>0</v>
      </c>
      <c r="Q31" s="215">
        <f>'ΒΠ - Πληρωμές'!R194</f>
        <v>0</v>
      </c>
      <c r="R31" s="215">
        <f t="shared" si="3"/>
        <v>0</v>
      </c>
    </row>
    <row r="32" spans="1:18" s="203" customFormat="1" ht="17.25">
      <c r="A32" s="216">
        <f t="shared" si="4"/>
        <v>20</v>
      </c>
      <c r="B32" s="214"/>
      <c r="C32" s="221" t="s">
        <v>277</v>
      </c>
      <c r="D32" s="222">
        <f>SUM(D23:D31)</f>
        <v>0</v>
      </c>
      <c r="E32" s="212"/>
      <c r="F32" s="222">
        <f>SUM(F23:F31)</f>
        <v>0</v>
      </c>
      <c r="G32" s="222">
        <f t="shared" ref="G32:R32" si="5">SUM(G23:G31)</f>
        <v>0</v>
      </c>
      <c r="H32" s="222">
        <f t="shared" si="5"/>
        <v>0</v>
      </c>
      <c r="I32" s="222">
        <f t="shared" si="5"/>
        <v>0</v>
      </c>
      <c r="J32" s="222">
        <f t="shared" si="5"/>
        <v>0</v>
      </c>
      <c r="K32" s="222">
        <f t="shared" si="5"/>
        <v>0</v>
      </c>
      <c r="L32" s="222">
        <f t="shared" si="5"/>
        <v>0</v>
      </c>
      <c r="M32" s="222">
        <f t="shared" si="5"/>
        <v>0</v>
      </c>
      <c r="N32" s="222">
        <f t="shared" si="5"/>
        <v>0</v>
      </c>
      <c r="O32" s="222">
        <f t="shared" si="5"/>
        <v>0</v>
      </c>
      <c r="P32" s="222">
        <f t="shared" si="5"/>
        <v>0</v>
      </c>
      <c r="Q32" s="222">
        <f t="shared" si="5"/>
        <v>0</v>
      </c>
      <c r="R32" s="222">
        <f t="shared" si="5"/>
        <v>0</v>
      </c>
    </row>
    <row r="33" spans="1:18" s="203" customFormat="1" ht="17.25">
      <c r="A33" s="202"/>
      <c r="B33" s="214"/>
      <c r="C33" s="206"/>
      <c r="D33" s="223"/>
      <c r="E33" s="212"/>
      <c r="F33" s="223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</row>
    <row r="34" spans="1:18" s="203" customFormat="1" ht="17.25">
      <c r="A34" s="216">
        <f>A32+1</f>
        <v>21</v>
      </c>
      <c r="B34" s="224"/>
      <c r="C34" s="210" t="s">
        <v>278</v>
      </c>
      <c r="D34" s="225">
        <f>D19-D32</f>
        <v>0</v>
      </c>
      <c r="E34" s="212"/>
      <c r="F34" s="225">
        <f>F19-F32</f>
        <v>0</v>
      </c>
      <c r="G34" s="225">
        <f t="shared" ref="G34:R34" si="6">G19-G32</f>
        <v>0</v>
      </c>
      <c r="H34" s="225">
        <f t="shared" si="6"/>
        <v>0</v>
      </c>
      <c r="I34" s="225">
        <f t="shared" si="6"/>
        <v>0</v>
      </c>
      <c r="J34" s="225">
        <f t="shared" si="6"/>
        <v>0</v>
      </c>
      <c r="K34" s="225">
        <f t="shared" si="6"/>
        <v>0</v>
      </c>
      <c r="L34" s="225">
        <f t="shared" si="6"/>
        <v>0</v>
      </c>
      <c r="M34" s="225">
        <f t="shared" si="6"/>
        <v>0</v>
      </c>
      <c r="N34" s="225">
        <f t="shared" si="6"/>
        <v>0</v>
      </c>
      <c r="O34" s="225">
        <f t="shared" si="6"/>
        <v>0</v>
      </c>
      <c r="P34" s="225">
        <f t="shared" si="6"/>
        <v>0</v>
      </c>
      <c r="Q34" s="225">
        <f t="shared" si="6"/>
        <v>0</v>
      </c>
      <c r="R34" s="225">
        <f t="shared" si="6"/>
        <v>0</v>
      </c>
    </row>
    <row r="35" spans="1:18" s="203" customFormat="1" ht="17.25">
      <c r="A35" s="202"/>
      <c r="B35" s="224"/>
      <c r="C35" s="210"/>
      <c r="D35" s="211"/>
      <c r="E35" s="212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</row>
    <row r="36" spans="1:18" s="203" customFormat="1" ht="17.25">
      <c r="A36" s="216">
        <f>A34+1</f>
        <v>22</v>
      </c>
      <c r="B36" s="217" t="s">
        <v>276</v>
      </c>
      <c r="C36" s="219" t="s">
        <v>279</v>
      </c>
      <c r="D36" s="211"/>
      <c r="E36" s="212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5">
        <f t="shared" ref="R36:R41" si="7">SUM(F36:Q36)</f>
        <v>0</v>
      </c>
    </row>
    <row r="37" spans="1:18" s="203" customFormat="1" ht="17.25">
      <c r="A37" s="216">
        <f t="shared" ref="A37:A42" si="8">A36+1</f>
        <v>23</v>
      </c>
      <c r="B37" s="217"/>
      <c r="C37" s="219" t="s">
        <v>280</v>
      </c>
      <c r="D37" s="211"/>
      <c r="E37" s="212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5">
        <f t="shared" si="7"/>
        <v>0</v>
      </c>
    </row>
    <row r="38" spans="1:18" s="203" customFormat="1" ht="17.25">
      <c r="A38" s="216">
        <f t="shared" si="8"/>
        <v>24</v>
      </c>
      <c r="B38" s="217"/>
      <c r="C38" s="219" t="s">
        <v>281</v>
      </c>
      <c r="D38" s="211"/>
      <c r="E38" s="212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5">
        <f t="shared" si="7"/>
        <v>0</v>
      </c>
    </row>
    <row r="39" spans="1:18" s="203" customFormat="1" ht="34.5">
      <c r="A39" s="226">
        <f t="shared" si="8"/>
        <v>25</v>
      </c>
      <c r="B39" s="217"/>
      <c r="C39" s="227" t="s">
        <v>282</v>
      </c>
      <c r="D39" s="211"/>
      <c r="E39" s="212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5">
        <f t="shared" si="7"/>
        <v>0</v>
      </c>
    </row>
    <row r="40" spans="1:18" s="203" customFormat="1" ht="17.25">
      <c r="A40" s="216">
        <f t="shared" si="8"/>
        <v>26</v>
      </c>
      <c r="B40" s="217"/>
      <c r="C40" s="219" t="s">
        <v>283</v>
      </c>
      <c r="D40" s="211"/>
      <c r="E40" s="212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5">
        <f t="shared" si="7"/>
        <v>0</v>
      </c>
    </row>
    <row r="41" spans="1:18" s="203" customFormat="1" ht="17.25">
      <c r="A41" s="216">
        <f t="shared" si="8"/>
        <v>27</v>
      </c>
      <c r="B41" s="217" t="s">
        <v>274</v>
      </c>
      <c r="C41" s="206" t="s">
        <v>284</v>
      </c>
      <c r="D41" s="228"/>
      <c r="E41" s="212"/>
      <c r="F41" s="228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5">
        <f t="shared" si="7"/>
        <v>0</v>
      </c>
    </row>
    <row r="42" spans="1:18" s="203" customFormat="1" ht="18" thickBot="1">
      <c r="A42" s="216">
        <f t="shared" si="8"/>
        <v>28</v>
      </c>
      <c r="C42" s="229" t="s">
        <v>285</v>
      </c>
      <c r="D42" s="230">
        <f>SUM(D34:D41)</f>
        <v>0</v>
      </c>
      <c r="E42" s="212"/>
      <c r="F42" s="230">
        <f>SUM(F34:F41)</f>
        <v>0</v>
      </c>
      <c r="G42" s="230">
        <f t="shared" ref="G42:R42" si="9">SUM(G34:G41)</f>
        <v>0</v>
      </c>
      <c r="H42" s="230">
        <f t="shared" si="9"/>
        <v>0</v>
      </c>
      <c r="I42" s="230">
        <f t="shared" si="9"/>
        <v>0</v>
      </c>
      <c r="J42" s="230">
        <f t="shared" si="9"/>
        <v>0</v>
      </c>
      <c r="K42" s="230">
        <f t="shared" si="9"/>
        <v>0</v>
      </c>
      <c r="L42" s="230">
        <f t="shared" si="9"/>
        <v>0</v>
      </c>
      <c r="M42" s="230">
        <f t="shared" si="9"/>
        <v>0</v>
      </c>
      <c r="N42" s="230">
        <f t="shared" si="9"/>
        <v>0</v>
      </c>
      <c r="O42" s="230">
        <f t="shared" si="9"/>
        <v>0</v>
      </c>
      <c r="P42" s="230">
        <f t="shared" si="9"/>
        <v>0</v>
      </c>
      <c r="Q42" s="230">
        <f t="shared" si="9"/>
        <v>0</v>
      </c>
      <c r="R42" s="230">
        <f t="shared" si="9"/>
        <v>0</v>
      </c>
    </row>
    <row r="43" spans="1:18" s="203" customFormat="1" ht="18" thickTop="1">
      <c r="A43" s="202"/>
      <c r="D43" s="223"/>
      <c r="E43" s="212"/>
      <c r="F43" s="223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</row>
    <row r="44" spans="1:18" s="203" customFormat="1" ht="38.25" customHeight="1">
      <c r="A44" s="202"/>
      <c r="B44" s="244" t="s">
        <v>286</v>
      </c>
      <c r="C44" s="244"/>
      <c r="D44" s="211"/>
      <c r="E44" s="212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</row>
    <row r="45" spans="1:18" s="203" customFormat="1" ht="17.25">
      <c r="A45" s="202"/>
      <c r="C45" s="231" t="s">
        <v>383</v>
      </c>
      <c r="D45" s="211"/>
      <c r="E45" s="212"/>
      <c r="F45" s="211"/>
      <c r="G45" s="215">
        <f t="shared" ref="G45:Q45" si="10">F47</f>
        <v>0</v>
      </c>
      <c r="H45" s="215">
        <f t="shared" si="10"/>
        <v>0</v>
      </c>
      <c r="I45" s="215">
        <f t="shared" si="10"/>
        <v>0</v>
      </c>
      <c r="J45" s="215">
        <f t="shared" si="10"/>
        <v>0</v>
      </c>
      <c r="K45" s="215">
        <f t="shared" si="10"/>
        <v>0</v>
      </c>
      <c r="L45" s="215">
        <f t="shared" si="10"/>
        <v>0</v>
      </c>
      <c r="M45" s="215">
        <f t="shared" si="10"/>
        <v>0</v>
      </c>
      <c r="N45" s="215">
        <f t="shared" si="10"/>
        <v>0</v>
      </c>
      <c r="O45" s="215">
        <f t="shared" si="10"/>
        <v>0</v>
      </c>
      <c r="P45" s="215">
        <f t="shared" si="10"/>
        <v>0</v>
      </c>
      <c r="Q45" s="215">
        <f t="shared" si="10"/>
        <v>0</v>
      </c>
      <c r="R45" s="215">
        <f>F45</f>
        <v>0</v>
      </c>
    </row>
    <row r="46" spans="1:18" s="203" customFormat="1" ht="17.25">
      <c r="A46" s="202"/>
      <c r="C46" s="203" t="s">
        <v>285</v>
      </c>
      <c r="D46" s="220">
        <f>D42</f>
        <v>0</v>
      </c>
      <c r="E46" s="212"/>
      <c r="F46" s="220">
        <f>F42</f>
        <v>0</v>
      </c>
      <c r="G46" s="215">
        <f t="shared" ref="G46:R46" si="11">G42</f>
        <v>0</v>
      </c>
      <c r="H46" s="215">
        <f t="shared" si="11"/>
        <v>0</v>
      </c>
      <c r="I46" s="215">
        <f t="shared" si="11"/>
        <v>0</v>
      </c>
      <c r="J46" s="215">
        <f t="shared" si="11"/>
        <v>0</v>
      </c>
      <c r="K46" s="215">
        <f t="shared" si="11"/>
        <v>0</v>
      </c>
      <c r="L46" s="215">
        <f t="shared" si="11"/>
        <v>0</v>
      </c>
      <c r="M46" s="215">
        <f t="shared" si="11"/>
        <v>0</v>
      </c>
      <c r="N46" s="215">
        <f t="shared" si="11"/>
        <v>0</v>
      </c>
      <c r="O46" s="215">
        <f t="shared" si="11"/>
        <v>0</v>
      </c>
      <c r="P46" s="215">
        <f t="shared" si="11"/>
        <v>0</v>
      </c>
      <c r="Q46" s="215">
        <f t="shared" si="11"/>
        <v>0</v>
      </c>
      <c r="R46" s="215">
        <f t="shared" si="11"/>
        <v>0</v>
      </c>
    </row>
    <row r="47" spans="1:18" s="203" customFormat="1" ht="17.25">
      <c r="A47" s="202"/>
      <c r="B47" s="231"/>
      <c r="C47" s="203" t="s">
        <v>384</v>
      </c>
      <c r="D47" s="222">
        <f>SUM(D45:D46)</f>
        <v>0</v>
      </c>
      <c r="E47" s="212"/>
      <c r="F47" s="222">
        <f>SUM(F45:F46)</f>
        <v>0</v>
      </c>
      <c r="G47" s="222">
        <f t="shared" ref="G47:R47" si="12">SUM(G45:G46)</f>
        <v>0</v>
      </c>
      <c r="H47" s="222">
        <f t="shared" si="12"/>
        <v>0</v>
      </c>
      <c r="I47" s="222">
        <f t="shared" si="12"/>
        <v>0</v>
      </c>
      <c r="J47" s="222">
        <f t="shared" si="12"/>
        <v>0</v>
      </c>
      <c r="K47" s="222">
        <f t="shared" si="12"/>
        <v>0</v>
      </c>
      <c r="L47" s="222">
        <f t="shared" si="12"/>
        <v>0</v>
      </c>
      <c r="M47" s="222">
        <f t="shared" si="12"/>
        <v>0</v>
      </c>
      <c r="N47" s="222">
        <f t="shared" si="12"/>
        <v>0</v>
      </c>
      <c r="O47" s="222">
        <f t="shared" si="12"/>
        <v>0</v>
      </c>
      <c r="P47" s="222">
        <f t="shared" si="12"/>
        <v>0</v>
      </c>
      <c r="Q47" s="222">
        <f t="shared" si="12"/>
        <v>0</v>
      </c>
      <c r="R47" s="222">
        <f t="shared" si="12"/>
        <v>0</v>
      </c>
    </row>
    <row r="48" spans="1:18" s="203" customFormat="1" ht="17.25">
      <c r="A48" s="202"/>
      <c r="D48" s="223"/>
      <c r="E48" s="212"/>
      <c r="F48" s="223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</row>
    <row r="49" spans="1:18" s="203" customFormat="1" ht="38.25" customHeight="1">
      <c r="A49" s="202"/>
      <c r="B49" s="244" t="s">
        <v>293</v>
      </c>
      <c r="C49" s="244"/>
      <c r="D49" s="223"/>
      <c r="E49" s="212"/>
      <c r="F49" s="223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</row>
    <row r="50" spans="1:18" s="203" customFormat="1" ht="17.25">
      <c r="A50" s="202"/>
      <c r="C50" s="231" t="s">
        <v>383</v>
      </c>
      <c r="D50" s="211"/>
      <c r="E50" s="212"/>
      <c r="F50" s="211"/>
      <c r="G50" s="215">
        <f t="shared" ref="G50:Q50" si="13">F53</f>
        <v>0</v>
      </c>
      <c r="H50" s="215">
        <f t="shared" si="13"/>
        <v>0</v>
      </c>
      <c r="I50" s="215">
        <f t="shared" si="13"/>
        <v>0</v>
      </c>
      <c r="J50" s="215">
        <f t="shared" si="13"/>
        <v>0</v>
      </c>
      <c r="K50" s="215">
        <f t="shared" si="13"/>
        <v>0</v>
      </c>
      <c r="L50" s="215">
        <f t="shared" si="13"/>
        <v>0</v>
      </c>
      <c r="M50" s="215">
        <f t="shared" si="13"/>
        <v>0</v>
      </c>
      <c r="N50" s="215">
        <f t="shared" si="13"/>
        <v>0</v>
      </c>
      <c r="O50" s="215">
        <f t="shared" si="13"/>
        <v>0</v>
      </c>
      <c r="P50" s="215">
        <f t="shared" si="13"/>
        <v>0</v>
      </c>
      <c r="Q50" s="215">
        <f t="shared" si="13"/>
        <v>0</v>
      </c>
      <c r="R50" s="215">
        <f>F50</f>
        <v>0</v>
      </c>
    </row>
    <row r="51" spans="1:18" s="203" customFormat="1" ht="17.25">
      <c r="A51" s="202"/>
      <c r="C51" s="231" t="s">
        <v>294</v>
      </c>
      <c r="D51" s="215">
        <f>-D40</f>
        <v>0</v>
      </c>
      <c r="E51" s="212"/>
      <c r="F51" s="215">
        <f>-F40</f>
        <v>0</v>
      </c>
      <c r="G51" s="215">
        <f t="shared" ref="G51:R51" si="14">-G40</f>
        <v>0</v>
      </c>
      <c r="H51" s="215">
        <f t="shared" si="14"/>
        <v>0</v>
      </c>
      <c r="I51" s="215">
        <f t="shared" si="14"/>
        <v>0</v>
      </c>
      <c r="J51" s="215">
        <f t="shared" si="14"/>
        <v>0</v>
      </c>
      <c r="K51" s="215">
        <f t="shared" si="14"/>
        <v>0</v>
      </c>
      <c r="L51" s="215">
        <f t="shared" si="14"/>
        <v>0</v>
      </c>
      <c r="M51" s="215">
        <f t="shared" si="14"/>
        <v>0</v>
      </c>
      <c r="N51" s="215">
        <f t="shared" si="14"/>
        <v>0</v>
      </c>
      <c r="O51" s="215">
        <f t="shared" si="14"/>
        <v>0</v>
      </c>
      <c r="P51" s="215">
        <f t="shared" si="14"/>
        <v>0</v>
      </c>
      <c r="Q51" s="215">
        <f t="shared" si="14"/>
        <v>0</v>
      </c>
      <c r="R51" s="215">
        <f t="shared" si="14"/>
        <v>0</v>
      </c>
    </row>
    <row r="52" spans="1:18" s="203" customFormat="1" ht="17.25">
      <c r="A52" s="202"/>
      <c r="C52" s="219" t="s">
        <v>295</v>
      </c>
      <c r="D52" s="228"/>
      <c r="E52" s="212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5">
        <f>SUM(F52:Q52)</f>
        <v>0</v>
      </c>
    </row>
    <row r="53" spans="1:18" s="203" customFormat="1" ht="17.25">
      <c r="A53" s="202"/>
      <c r="B53" s="231"/>
      <c r="C53" s="203" t="s">
        <v>384</v>
      </c>
      <c r="D53" s="222">
        <f>D50+D51-D52</f>
        <v>0</v>
      </c>
      <c r="E53" s="212"/>
      <c r="F53" s="222">
        <f>F50+F51-F52</f>
        <v>0</v>
      </c>
      <c r="G53" s="222">
        <f t="shared" ref="G53:R53" si="15">G50+G51-G52</f>
        <v>0</v>
      </c>
      <c r="H53" s="222">
        <f t="shared" si="15"/>
        <v>0</v>
      </c>
      <c r="I53" s="222">
        <f t="shared" si="15"/>
        <v>0</v>
      </c>
      <c r="J53" s="222">
        <f t="shared" si="15"/>
        <v>0</v>
      </c>
      <c r="K53" s="222">
        <f t="shared" si="15"/>
        <v>0</v>
      </c>
      <c r="L53" s="222">
        <f t="shared" si="15"/>
        <v>0</v>
      </c>
      <c r="M53" s="222">
        <f t="shared" si="15"/>
        <v>0</v>
      </c>
      <c r="N53" s="222">
        <f t="shared" si="15"/>
        <v>0</v>
      </c>
      <c r="O53" s="222">
        <f t="shared" si="15"/>
        <v>0</v>
      </c>
      <c r="P53" s="222">
        <f t="shared" si="15"/>
        <v>0</v>
      </c>
      <c r="Q53" s="222">
        <f t="shared" si="15"/>
        <v>0</v>
      </c>
      <c r="R53" s="222">
        <f t="shared" si="15"/>
        <v>0</v>
      </c>
    </row>
    <row r="54" spans="1:18" s="203" customFormat="1" ht="17.25">
      <c r="A54" s="202"/>
      <c r="D54" s="223"/>
      <c r="E54" s="212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</row>
    <row r="55" spans="1:18" s="203" customFormat="1" ht="17.25">
      <c r="A55" s="202"/>
      <c r="B55" s="232" t="s">
        <v>385</v>
      </c>
      <c r="D55" s="211"/>
      <c r="E55" s="212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</row>
    <row r="56" spans="1:18" s="203" customFormat="1" ht="17.25">
      <c r="A56" s="202"/>
      <c r="C56" s="231" t="s">
        <v>383</v>
      </c>
      <c r="D56" s="211"/>
      <c r="E56" s="212"/>
      <c r="F56" s="211"/>
      <c r="G56" s="215">
        <f t="shared" ref="G56:Q56" si="16">F60</f>
        <v>0</v>
      </c>
      <c r="H56" s="215">
        <f t="shared" si="16"/>
        <v>0</v>
      </c>
      <c r="I56" s="215">
        <f t="shared" si="16"/>
        <v>0</v>
      </c>
      <c r="J56" s="215">
        <f t="shared" si="16"/>
        <v>0</v>
      </c>
      <c r="K56" s="215">
        <f t="shared" si="16"/>
        <v>0</v>
      </c>
      <c r="L56" s="215">
        <f t="shared" si="16"/>
        <v>0</v>
      </c>
      <c r="M56" s="215">
        <f t="shared" si="16"/>
        <v>0</v>
      </c>
      <c r="N56" s="215">
        <f t="shared" si="16"/>
        <v>0</v>
      </c>
      <c r="O56" s="215">
        <f t="shared" si="16"/>
        <v>0</v>
      </c>
      <c r="P56" s="215">
        <f t="shared" si="16"/>
        <v>0</v>
      </c>
      <c r="Q56" s="215">
        <f t="shared" si="16"/>
        <v>0</v>
      </c>
      <c r="R56" s="215">
        <f>F56</f>
        <v>0</v>
      </c>
    </row>
    <row r="57" spans="1:18" s="203" customFormat="1" ht="17.25">
      <c r="A57" s="202"/>
      <c r="C57" s="233" t="s">
        <v>290</v>
      </c>
      <c r="D57" s="211"/>
      <c r="E57" s="212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5">
        <f>SUM(F57:Q57)</f>
        <v>0</v>
      </c>
    </row>
    <row r="58" spans="1:18" s="203" customFormat="1" ht="17.25">
      <c r="A58" s="202"/>
      <c r="C58" s="233" t="s">
        <v>291</v>
      </c>
      <c r="D58" s="211"/>
      <c r="E58" s="212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5">
        <f t="shared" ref="R58:R59" si="17">SUM(F58:Q58)</f>
        <v>0</v>
      </c>
    </row>
    <row r="59" spans="1:18" s="203" customFormat="1" ht="17.25">
      <c r="A59" s="202"/>
      <c r="C59" s="233" t="s">
        <v>292</v>
      </c>
      <c r="D59" s="211"/>
      <c r="E59" s="212"/>
      <c r="F59" s="228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5">
        <f t="shared" si="17"/>
        <v>0</v>
      </c>
    </row>
    <row r="60" spans="1:18" s="203" customFormat="1" ht="17.25">
      <c r="A60" s="202"/>
      <c r="C60" s="203" t="s">
        <v>384</v>
      </c>
      <c r="D60" s="222">
        <f>D56+D57+D58-D59</f>
        <v>0</v>
      </c>
      <c r="E60" s="212"/>
      <c r="F60" s="222">
        <f>F56+F57+F58-F59</f>
        <v>0</v>
      </c>
      <c r="G60" s="222">
        <f t="shared" ref="G60:R60" si="18">G56+G57+G58-G59</f>
        <v>0</v>
      </c>
      <c r="H60" s="222">
        <f t="shared" si="18"/>
        <v>0</v>
      </c>
      <c r="I60" s="222">
        <f t="shared" si="18"/>
        <v>0</v>
      </c>
      <c r="J60" s="222">
        <f t="shared" si="18"/>
        <v>0</v>
      </c>
      <c r="K60" s="222">
        <f t="shared" si="18"/>
        <v>0</v>
      </c>
      <c r="L60" s="222">
        <f t="shared" si="18"/>
        <v>0</v>
      </c>
      <c r="M60" s="222">
        <f t="shared" si="18"/>
        <v>0</v>
      </c>
      <c r="N60" s="222">
        <f t="shared" si="18"/>
        <v>0</v>
      </c>
      <c r="O60" s="222">
        <f t="shared" si="18"/>
        <v>0</v>
      </c>
      <c r="P60" s="222">
        <f t="shared" si="18"/>
        <v>0</v>
      </c>
      <c r="Q60" s="222">
        <f t="shared" si="18"/>
        <v>0</v>
      </c>
      <c r="R60" s="222">
        <f t="shared" si="18"/>
        <v>0</v>
      </c>
    </row>
  </sheetData>
  <sheetProtection sheet="1" objects="1" scenarios="1" formatCells="0" formatColumns="0" formatRows="0" insertRows="0"/>
  <mergeCells count="2">
    <mergeCell ref="B44:C44"/>
    <mergeCell ref="B49:C49"/>
  </mergeCells>
  <printOptions horizontalCentered="1"/>
  <pageMargins left="0.31496062992125984" right="0.31496062992125984" top="0.35433070866141736" bottom="0.55118110236220474" header="0.31496062992125984" footer="0.31496062992125984"/>
  <pageSetup paperSize="9" scale="44" orientation="landscape" horizontalDpi="4294967293" r:id="rId1"/>
  <headerFooter>
    <oddFooter>&amp;L&amp;A&amp;R&amp;P/&amp;N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workbookViewId="0">
      <selection activeCell="K21" sqref="K21"/>
    </sheetView>
  </sheetViews>
  <sheetFormatPr defaultRowHeight="15"/>
  <cols>
    <col min="1" max="1" width="7.85546875" style="25" customWidth="1"/>
    <col min="2" max="2" width="5.28515625" style="25" customWidth="1"/>
    <col min="3" max="3" width="20.85546875" style="25" customWidth="1"/>
    <col min="4" max="4" width="16.28515625" style="25" customWidth="1"/>
    <col min="5" max="5" width="14.28515625" style="25" customWidth="1"/>
    <col min="6" max="6" width="8.7109375" style="25" bestFit="1" customWidth="1"/>
    <col min="7" max="8" width="9.140625" style="25"/>
    <col min="9" max="9" width="12.5703125" style="25" customWidth="1"/>
    <col min="10" max="10" width="11.42578125" style="25" customWidth="1"/>
    <col min="11" max="11" width="11.5703125" style="25" customWidth="1"/>
    <col min="12" max="12" width="15.42578125" style="25" customWidth="1"/>
    <col min="13" max="19" width="9.7109375" style="25" bestFit="1" customWidth="1"/>
    <col min="20" max="22" width="10.7109375" style="25" bestFit="1" customWidth="1"/>
    <col min="23" max="16384" width="9.140625" style="25"/>
  </cols>
  <sheetData>
    <row r="1" spans="1:22" ht="18.75">
      <c r="B1" s="73" t="str">
        <f>'Β1 Προβλέψεις'!A1</f>
        <v>Κ.Σ. ………………………..</v>
      </c>
      <c r="H1" s="74" t="str">
        <f>'[1]B1 Προβλέψεις'!E1</f>
        <v>Μήνας αναφοράς:</v>
      </c>
      <c r="I1" s="75"/>
      <c r="K1" s="76" t="str">
        <f>'Β1 Προβλέψεις'!G1</f>
        <v>Ιανουάριος</v>
      </c>
    </row>
    <row r="2" spans="1:22" ht="18.75">
      <c r="B2" s="73" t="str">
        <f>'Β1 Προβλέψεις'!A2</f>
        <v>Υλοποίηση Προϋπολογισμού 2017</v>
      </c>
    </row>
    <row r="3" spans="1:22" ht="18.75">
      <c r="B3" s="52" t="s">
        <v>329</v>
      </c>
    </row>
    <row r="5" spans="1:22" ht="15.75">
      <c r="B5" s="77" t="s">
        <v>330</v>
      </c>
    </row>
    <row r="6" spans="1:22">
      <c r="A6" s="245" t="s">
        <v>0</v>
      </c>
      <c r="B6" s="78" t="s">
        <v>331</v>
      </c>
      <c r="C6" s="78" t="s">
        <v>332</v>
      </c>
      <c r="D6" s="79" t="s">
        <v>333</v>
      </c>
      <c r="E6" s="79" t="s">
        <v>334</v>
      </c>
      <c r="F6" s="80" t="s">
        <v>335</v>
      </c>
      <c r="G6" s="80" t="s">
        <v>336</v>
      </c>
      <c r="H6" s="246" t="s">
        <v>337</v>
      </c>
      <c r="I6" s="80" t="s">
        <v>338</v>
      </c>
      <c r="J6" s="249" t="s">
        <v>339</v>
      </c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1"/>
    </row>
    <row r="7" spans="1:22">
      <c r="A7" s="245"/>
      <c r="B7" s="33"/>
      <c r="C7" s="33"/>
      <c r="D7" s="81" t="s">
        <v>340</v>
      </c>
      <c r="E7" s="81"/>
      <c r="F7" s="82"/>
      <c r="G7" s="83" t="s">
        <v>341</v>
      </c>
      <c r="H7" s="247"/>
      <c r="I7" s="83" t="s">
        <v>342</v>
      </c>
      <c r="J7" s="84">
        <v>42735</v>
      </c>
      <c r="K7" s="84">
        <v>42766</v>
      </c>
      <c r="L7" s="84">
        <v>42794</v>
      </c>
      <c r="M7" s="84">
        <v>42825</v>
      </c>
      <c r="N7" s="84">
        <v>42855</v>
      </c>
      <c r="O7" s="84">
        <v>42886</v>
      </c>
      <c r="P7" s="84">
        <v>42916</v>
      </c>
      <c r="Q7" s="84">
        <v>42947</v>
      </c>
      <c r="R7" s="84">
        <v>42978</v>
      </c>
      <c r="S7" s="84">
        <v>43008</v>
      </c>
      <c r="T7" s="84">
        <v>43039</v>
      </c>
      <c r="U7" s="84">
        <v>43069</v>
      </c>
      <c r="V7" s="84">
        <v>43100</v>
      </c>
    </row>
    <row r="8" spans="1:22">
      <c r="B8" s="85"/>
      <c r="C8" s="85"/>
      <c r="D8" s="86"/>
      <c r="E8" s="86"/>
      <c r="F8" s="85"/>
      <c r="G8" s="87"/>
      <c r="H8" s="248"/>
      <c r="I8" s="88" t="s">
        <v>343</v>
      </c>
      <c r="J8" s="89" t="s">
        <v>105</v>
      </c>
      <c r="K8" s="89" t="s">
        <v>105</v>
      </c>
      <c r="L8" s="89" t="s">
        <v>105</v>
      </c>
      <c r="M8" s="89" t="s">
        <v>105</v>
      </c>
      <c r="N8" s="89" t="s">
        <v>105</v>
      </c>
      <c r="O8" s="89" t="s">
        <v>105</v>
      </c>
      <c r="P8" s="89" t="s">
        <v>105</v>
      </c>
      <c r="Q8" s="89" t="s">
        <v>105</v>
      </c>
      <c r="R8" s="89" t="s">
        <v>105</v>
      </c>
      <c r="S8" s="89" t="s">
        <v>105</v>
      </c>
      <c r="T8" s="89" t="s">
        <v>105</v>
      </c>
      <c r="U8" s="89" t="s">
        <v>105</v>
      </c>
      <c r="V8" s="89" t="s">
        <v>105</v>
      </c>
    </row>
    <row r="9" spans="1:22">
      <c r="B9" s="90">
        <v>1</v>
      </c>
      <c r="C9" s="91"/>
      <c r="D9" s="91"/>
      <c r="E9" s="91"/>
      <c r="F9" s="92"/>
      <c r="G9" s="93"/>
      <c r="H9" s="93"/>
      <c r="I9" s="94"/>
      <c r="J9" s="94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</row>
    <row r="10" spans="1:22">
      <c r="B10" s="90">
        <v>2</v>
      </c>
      <c r="C10" s="91"/>
      <c r="D10" s="91"/>
      <c r="E10" s="91"/>
      <c r="F10" s="92"/>
      <c r="G10" s="93"/>
      <c r="H10" s="93"/>
      <c r="I10" s="94"/>
      <c r="J10" s="94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</row>
    <row r="11" spans="1:22">
      <c r="B11" s="90">
        <v>3</v>
      </c>
      <c r="C11" s="91"/>
      <c r="D11" s="91"/>
      <c r="E11" s="91"/>
      <c r="F11" s="92"/>
      <c r="G11" s="93"/>
      <c r="H11" s="93"/>
      <c r="I11" s="94"/>
      <c r="J11" s="94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</row>
    <row r="12" spans="1:22">
      <c r="B12" s="90">
        <v>4</v>
      </c>
      <c r="C12" s="91"/>
      <c r="D12" s="91"/>
      <c r="E12" s="91"/>
      <c r="F12" s="92"/>
      <c r="G12" s="91"/>
      <c r="H12" s="91"/>
      <c r="I12" s="94"/>
      <c r="J12" s="94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</row>
    <row r="13" spans="1:22">
      <c r="B13" s="90">
        <v>5</v>
      </c>
      <c r="C13" s="96"/>
      <c r="D13" s="96"/>
      <c r="E13" s="96"/>
      <c r="F13" s="97"/>
      <c r="G13" s="96"/>
      <c r="H13" s="96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</row>
    <row r="14" spans="1:22">
      <c r="B14" s="90">
        <v>6</v>
      </c>
      <c r="C14" s="96"/>
      <c r="D14" s="96"/>
      <c r="E14" s="96"/>
      <c r="F14" s="97"/>
      <c r="G14" s="96"/>
      <c r="H14" s="96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</row>
    <row r="15" spans="1:22">
      <c r="B15" s="90">
        <v>7</v>
      </c>
      <c r="C15" s="96"/>
      <c r="D15" s="96"/>
      <c r="E15" s="96"/>
      <c r="F15" s="97"/>
      <c r="G15" s="96"/>
      <c r="H15" s="96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</row>
    <row r="16" spans="1:22">
      <c r="B16" s="90">
        <v>8</v>
      </c>
      <c r="C16" s="96"/>
      <c r="D16" s="96"/>
      <c r="E16" s="96"/>
      <c r="F16" s="97"/>
      <c r="G16" s="96"/>
      <c r="H16" s="96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</row>
    <row r="17" spans="1:22">
      <c r="B17" s="90">
        <v>9</v>
      </c>
      <c r="C17" s="96"/>
      <c r="D17" s="96"/>
      <c r="E17" s="96"/>
      <c r="F17" s="97"/>
      <c r="G17" s="96"/>
      <c r="H17" s="96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</row>
    <row r="18" spans="1:22">
      <c r="B18" s="90">
        <v>10</v>
      </c>
      <c r="C18" s="96"/>
      <c r="D18" s="96"/>
      <c r="E18" s="96"/>
      <c r="F18" s="97"/>
      <c r="G18" s="96"/>
      <c r="H18" s="96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</row>
    <row r="19" spans="1:22">
      <c r="B19" s="67"/>
      <c r="C19" s="98"/>
      <c r="D19" s="98"/>
      <c r="E19" s="99"/>
      <c r="F19" s="98" t="s">
        <v>89</v>
      </c>
      <c r="G19" s="98"/>
      <c r="H19" s="99"/>
      <c r="I19" s="99"/>
      <c r="J19" s="100">
        <f t="shared" ref="J19:V19" si="0">SUM(J9:J18)</f>
        <v>0</v>
      </c>
      <c r="K19" s="100">
        <f t="shared" si="0"/>
        <v>0</v>
      </c>
      <c r="L19" s="100">
        <f t="shared" si="0"/>
        <v>0</v>
      </c>
      <c r="M19" s="100">
        <f t="shared" si="0"/>
        <v>0</v>
      </c>
      <c r="N19" s="100">
        <f t="shared" si="0"/>
        <v>0</v>
      </c>
      <c r="O19" s="100">
        <f t="shared" si="0"/>
        <v>0</v>
      </c>
      <c r="P19" s="100">
        <f t="shared" si="0"/>
        <v>0</v>
      </c>
      <c r="Q19" s="100">
        <f t="shared" si="0"/>
        <v>0</v>
      </c>
      <c r="R19" s="100">
        <f t="shared" si="0"/>
        <v>0</v>
      </c>
      <c r="S19" s="100">
        <f t="shared" si="0"/>
        <v>0</v>
      </c>
      <c r="T19" s="100">
        <f t="shared" si="0"/>
        <v>0</v>
      </c>
      <c r="U19" s="100">
        <f t="shared" si="0"/>
        <v>0</v>
      </c>
      <c r="V19" s="100">
        <f t="shared" si="0"/>
        <v>0</v>
      </c>
    </row>
    <row r="21" spans="1:22">
      <c r="C21" s="51" t="s">
        <v>344</v>
      </c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</row>
    <row r="26" spans="1:22" ht="15.75">
      <c r="B26" s="77" t="s">
        <v>345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N26" s="66"/>
      <c r="O26" s="66"/>
      <c r="P26" s="66"/>
      <c r="Q26" s="66"/>
      <c r="R26" s="66"/>
      <c r="S26" s="66"/>
      <c r="T26" s="66"/>
      <c r="U26" s="66"/>
      <c r="V26" s="66"/>
    </row>
    <row r="27" spans="1:22" ht="25.5">
      <c r="A27" s="245" t="s">
        <v>0</v>
      </c>
      <c r="B27" s="78" t="s">
        <v>331</v>
      </c>
      <c r="C27" s="102" t="s">
        <v>332</v>
      </c>
      <c r="D27" s="103" t="s">
        <v>333</v>
      </c>
      <c r="E27" s="103" t="s">
        <v>334</v>
      </c>
      <c r="F27" s="104" t="s">
        <v>346</v>
      </c>
      <c r="G27" s="104" t="s">
        <v>335</v>
      </c>
      <c r="H27" s="105" t="s">
        <v>336</v>
      </c>
      <c r="I27" s="106" t="s">
        <v>337</v>
      </c>
      <c r="J27" s="105" t="s">
        <v>338</v>
      </c>
      <c r="K27" s="103" t="s">
        <v>347</v>
      </c>
      <c r="L27" s="107" t="s">
        <v>348</v>
      </c>
      <c r="N27" s="66"/>
      <c r="O27" s="66"/>
      <c r="P27" s="66"/>
      <c r="Q27" s="66"/>
      <c r="R27" s="66"/>
      <c r="S27" s="66"/>
      <c r="T27" s="66"/>
      <c r="U27" s="66"/>
      <c r="V27" s="66"/>
    </row>
    <row r="28" spans="1:22">
      <c r="A28" s="245"/>
      <c r="B28" s="33"/>
      <c r="C28" s="108"/>
      <c r="D28" s="109" t="s">
        <v>340</v>
      </c>
      <c r="E28" s="109"/>
      <c r="F28" s="108" t="s">
        <v>349</v>
      </c>
      <c r="G28" s="110"/>
      <c r="H28" s="111" t="s">
        <v>341</v>
      </c>
      <c r="I28" s="112"/>
      <c r="J28" s="111" t="s">
        <v>342</v>
      </c>
      <c r="K28" s="109" t="s">
        <v>350</v>
      </c>
      <c r="L28" s="113" t="s">
        <v>391</v>
      </c>
      <c r="N28" s="66"/>
      <c r="O28" s="66"/>
      <c r="P28" s="66"/>
      <c r="Q28" s="66"/>
      <c r="R28" s="66"/>
      <c r="S28" s="66"/>
      <c r="T28" s="66"/>
      <c r="U28" s="66"/>
      <c r="V28" s="66"/>
    </row>
    <row r="29" spans="1:22">
      <c r="B29" s="85"/>
      <c r="C29" s="114"/>
      <c r="D29" s="115"/>
      <c r="E29" s="115"/>
      <c r="F29" s="116" t="s">
        <v>351</v>
      </c>
      <c r="G29" s="114"/>
      <c r="H29" s="116"/>
      <c r="I29" s="117"/>
      <c r="J29" s="118" t="s">
        <v>343</v>
      </c>
      <c r="K29" s="119" t="s">
        <v>105</v>
      </c>
      <c r="L29" s="119" t="s">
        <v>105</v>
      </c>
      <c r="N29" s="66"/>
      <c r="O29" s="66"/>
      <c r="P29" s="66"/>
      <c r="Q29" s="66"/>
      <c r="R29" s="66"/>
      <c r="S29" s="66"/>
      <c r="T29" s="66"/>
      <c r="U29" s="66"/>
      <c r="V29" s="66"/>
    </row>
    <row r="30" spans="1:22">
      <c r="B30" s="90">
        <v>11</v>
      </c>
      <c r="C30" s="96"/>
      <c r="D30" s="96"/>
      <c r="E30" s="96"/>
      <c r="F30" s="97"/>
      <c r="G30" s="97"/>
      <c r="H30" s="96"/>
      <c r="I30" s="96"/>
      <c r="J30" s="95"/>
      <c r="K30" s="95"/>
      <c r="L30" s="95"/>
    </row>
    <row r="31" spans="1:22">
      <c r="B31" s="90">
        <v>12</v>
      </c>
      <c r="C31" s="91"/>
      <c r="D31" s="91"/>
      <c r="E31" s="91"/>
      <c r="F31" s="92"/>
      <c r="G31" s="92"/>
      <c r="H31" s="91"/>
      <c r="I31" s="91"/>
      <c r="J31" s="94"/>
      <c r="K31" s="94"/>
      <c r="L31" s="94"/>
    </row>
    <row r="32" spans="1:22">
      <c r="B32" s="90">
        <v>13</v>
      </c>
      <c r="C32" s="91"/>
      <c r="D32" s="91"/>
      <c r="E32" s="91"/>
      <c r="F32" s="92"/>
      <c r="G32" s="92"/>
      <c r="H32" s="93"/>
      <c r="I32" s="93"/>
      <c r="J32" s="94"/>
      <c r="K32" s="94"/>
      <c r="L32" s="94"/>
    </row>
    <row r="33" spans="2:12">
      <c r="B33" s="90">
        <v>14</v>
      </c>
      <c r="C33" s="96"/>
      <c r="D33" s="96"/>
      <c r="E33" s="96"/>
      <c r="F33" s="97"/>
      <c r="G33" s="97"/>
      <c r="H33" s="96"/>
      <c r="I33" s="96"/>
      <c r="J33" s="95"/>
      <c r="K33" s="95"/>
      <c r="L33" s="95"/>
    </row>
    <row r="34" spans="2:12">
      <c r="B34" s="90">
        <v>15</v>
      </c>
      <c r="C34" s="96"/>
      <c r="D34" s="96"/>
      <c r="E34" s="96"/>
      <c r="F34" s="97"/>
      <c r="G34" s="97"/>
      <c r="H34" s="96"/>
      <c r="I34" s="96"/>
      <c r="J34" s="95"/>
      <c r="K34" s="95"/>
      <c r="L34" s="95"/>
    </row>
    <row r="35" spans="2:12">
      <c r="B35" s="67"/>
      <c r="C35" s="98"/>
      <c r="D35" s="98"/>
      <c r="E35" s="99"/>
      <c r="G35" s="98" t="s">
        <v>89</v>
      </c>
      <c r="H35" s="98"/>
      <c r="I35" s="99"/>
      <c r="J35" s="99"/>
      <c r="K35" s="100">
        <f>SUM(K30:K34)</f>
        <v>0</v>
      </c>
      <c r="L35" s="100">
        <f>SUM(L30:L34)</f>
        <v>0</v>
      </c>
    </row>
    <row r="40" spans="2:12">
      <c r="C40" s="120"/>
    </row>
    <row r="41" spans="2:12">
      <c r="C41" s="121"/>
      <c r="E41" s="121"/>
    </row>
  </sheetData>
  <sheetProtection sheet="1" objects="1" scenarios="1" insertRows="0" deleteRows="0"/>
  <mergeCells count="4">
    <mergeCell ref="A6:A7"/>
    <mergeCell ref="H6:H8"/>
    <mergeCell ref="J6:V6"/>
    <mergeCell ref="A27:A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landscape" horizontalDpi="4294967293" r:id="rId1"/>
  <headerFooter>
    <oddFooter>&amp;L&amp;A&amp;R&amp;P/&amp;N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workbookViewId="0">
      <selection activeCell="A10" sqref="A10:XFD10"/>
    </sheetView>
  </sheetViews>
  <sheetFormatPr defaultRowHeight="15"/>
  <cols>
    <col min="1" max="1" width="36.5703125" style="25" customWidth="1"/>
    <col min="2" max="2" width="32.85546875" style="25" customWidth="1"/>
    <col min="3" max="3" width="11.85546875" style="25" bestFit="1" customWidth="1"/>
    <col min="4" max="4" width="11.140625" style="25" customWidth="1"/>
    <col min="5" max="12" width="10.7109375" style="25" bestFit="1" customWidth="1"/>
    <col min="13" max="15" width="11.85546875" style="25" bestFit="1" customWidth="1"/>
    <col min="16" max="16384" width="9.140625" style="25"/>
  </cols>
  <sheetData>
    <row r="1" spans="1:15" ht="18.75">
      <c r="A1" s="73" t="str">
        <f>'Β1 Προβλέψεις'!A1</f>
        <v>Κ.Σ. ………………………..</v>
      </c>
      <c r="F1" s="74" t="str">
        <f>'[1]B1 Προβλέψεις'!E1</f>
        <v>Μήνας αναφοράς:</v>
      </c>
      <c r="G1" s="75"/>
      <c r="I1" s="76" t="str">
        <f>'Β1 Προβλέψεις'!G1</f>
        <v>Ιανουάριος</v>
      </c>
    </row>
    <row r="2" spans="1:15" ht="18.75">
      <c r="A2" s="73" t="str">
        <f>'Β1 Προβλέψεις'!A2</f>
        <v>Υλοποίηση Προϋπολογισμού 2017</v>
      </c>
    </row>
    <row r="3" spans="1:15" ht="18.75">
      <c r="A3" s="52" t="s">
        <v>352</v>
      </c>
    </row>
    <row r="5" spans="1:15">
      <c r="C5" s="249" t="s">
        <v>353</v>
      </c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1"/>
    </row>
    <row r="6" spans="1:15" ht="17.25" customHeight="1">
      <c r="A6" s="252" t="s">
        <v>354</v>
      </c>
      <c r="B6" s="254" t="s">
        <v>355</v>
      </c>
      <c r="C6" s="84">
        <v>42735</v>
      </c>
      <c r="D6" s="84">
        <v>42766</v>
      </c>
      <c r="E6" s="84">
        <v>42794</v>
      </c>
      <c r="F6" s="84">
        <v>42825</v>
      </c>
      <c r="G6" s="84">
        <v>42855</v>
      </c>
      <c r="H6" s="84">
        <v>42886</v>
      </c>
      <c r="I6" s="84">
        <v>42916</v>
      </c>
      <c r="J6" s="84">
        <v>42947</v>
      </c>
      <c r="K6" s="84">
        <v>42978</v>
      </c>
      <c r="L6" s="84">
        <v>43008</v>
      </c>
      <c r="M6" s="84">
        <v>43039</v>
      </c>
      <c r="N6" s="84">
        <v>43069</v>
      </c>
      <c r="O6" s="84">
        <v>43100</v>
      </c>
    </row>
    <row r="7" spans="1:15">
      <c r="A7" s="253"/>
      <c r="B7" s="255"/>
      <c r="C7" s="89" t="s">
        <v>105</v>
      </c>
      <c r="D7" s="89" t="s">
        <v>105</v>
      </c>
      <c r="E7" s="89" t="s">
        <v>105</v>
      </c>
      <c r="F7" s="89" t="s">
        <v>105</v>
      </c>
      <c r="G7" s="89" t="s">
        <v>105</v>
      </c>
      <c r="H7" s="89" t="s">
        <v>105</v>
      </c>
      <c r="I7" s="89" t="s">
        <v>105</v>
      </c>
      <c r="J7" s="89" t="s">
        <v>105</v>
      </c>
      <c r="K7" s="89" t="s">
        <v>105</v>
      </c>
      <c r="L7" s="89" t="s">
        <v>105</v>
      </c>
      <c r="M7" s="89" t="s">
        <v>105</v>
      </c>
      <c r="N7" s="89" t="s">
        <v>105</v>
      </c>
      <c r="O7" s="89" t="s">
        <v>105</v>
      </c>
    </row>
    <row r="8" spans="1:15" ht="28.5" customHeight="1">
      <c r="A8" s="122" t="s">
        <v>356</v>
      </c>
      <c r="B8" s="123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</row>
    <row r="9" spans="1:15" ht="28.5" customHeight="1">
      <c r="A9" s="122" t="s">
        <v>357</v>
      </c>
      <c r="B9" s="123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</row>
    <row r="10" spans="1:15" ht="28.5" customHeight="1">
      <c r="A10" s="122" t="s">
        <v>358</v>
      </c>
      <c r="B10" s="123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</row>
    <row r="11" spans="1:15" ht="28.5" customHeight="1">
      <c r="A11" s="122" t="s">
        <v>359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</row>
    <row r="12" spans="1:15" ht="28.5" customHeight="1">
      <c r="A12" s="122" t="s">
        <v>360</v>
      </c>
      <c r="B12" s="123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</row>
    <row r="13" spans="1:15" ht="28.5" customHeight="1">
      <c r="A13" s="122" t="s">
        <v>361</v>
      </c>
      <c r="B13" s="123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</row>
    <row r="14" spans="1:15" ht="28.5" customHeight="1">
      <c r="A14" s="122" t="s">
        <v>362</v>
      </c>
      <c r="B14" s="123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</row>
    <row r="15" spans="1:15" ht="28.5" customHeight="1">
      <c r="A15" s="122" t="s">
        <v>363</v>
      </c>
      <c r="B15" s="123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</row>
    <row r="16" spans="1:15" ht="28.5" customHeight="1">
      <c r="A16" s="122" t="s">
        <v>364</v>
      </c>
      <c r="B16" s="123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</row>
    <row r="17" spans="1:15" ht="28.5" customHeight="1">
      <c r="A17" s="122" t="s">
        <v>365</v>
      </c>
      <c r="B17" s="123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</row>
    <row r="18" spans="1:15">
      <c r="A18" s="125" t="s">
        <v>104</v>
      </c>
      <c r="B18" s="126"/>
      <c r="C18" s="100">
        <f>SUM(C8:C17)</f>
        <v>0</v>
      </c>
      <c r="D18" s="100">
        <f t="shared" ref="D18:O18" si="0">SUM(D8:D17)</f>
        <v>0</v>
      </c>
      <c r="E18" s="100">
        <f t="shared" si="0"/>
        <v>0</v>
      </c>
      <c r="F18" s="100">
        <f t="shared" si="0"/>
        <v>0</v>
      </c>
      <c r="G18" s="100">
        <f t="shared" si="0"/>
        <v>0</v>
      </c>
      <c r="H18" s="100">
        <f t="shared" si="0"/>
        <v>0</v>
      </c>
      <c r="I18" s="100">
        <f t="shared" si="0"/>
        <v>0</v>
      </c>
      <c r="J18" s="100">
        <f t="shared" si="0"/>
        <v>0</v>
      </c>
      <c r="K18" s="100">
        <f t="shared" si="0"/>
        <v>0</v>
      </c>
      <c r="L18" s="100">
        <f t="shared" si="0"/>
        <v>0</v>
      </c>
      <c r="M18" s="100">
        <f t="shared" si="0"/>
        <v>0</v>
      </c>
      <c r="N18" s="100">
        <f t="shared" si="0"/>
        <v>0</v>
      </c>
      <c r="O18" s="100">
        <f t="shared" si="0"/>
        <v>0</v>
      </c>
    </row>
    <row r="19" spans="1:15">
      <c r="A19" s="127"/>
    </row>
    <row r="20" spans="1:15" ht="30">
      <c r="A20" s="127" t="s">
        <v>366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</row>
  </sheetData>
  <sheetProtection sheet="1" objects="1" scenarios="1"/>
  <mergeCells count="3">
    <mergeCell ref="C5:O5"/>
    <mergeCell ref="A6:A7"/>
    <mergeCell ref="B6:B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horizontalDpi="4294967293" r:id="rId1"/>
  <headerFooter>
    <oddFooter>&amp;L&amp;A&amp;R&amp;P/&amp;N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opLeftCell="C1" workbookViewId="0">
      <selection activeCell="Q7" sqref="Q7"/>
    </sheetView>
  </sheetViews>
  <sheetFormatPr defaultRowHeight="15"/>
  <cols>
    <col min="1" max="1" width="5" style="25" customWidth="1"/>
    <col min="2" max="2" width="27" style="25" customWidth="1"/>
    <col min="3" max="3" width="21.5703125" style="25" customWidth="1"/>
    <col min="4" max="4" width="21.42578125" style="25" customWidth="1"/>
    <col min="5" max="5" width="21.7109375" style="25" customWidth="1"/>
    <col min="6" max="14" width="9.7109375" style="25" bestFit="1" customWidth="1"/>
    <col min="15" max="17" width="10.7109375" style="25" bestFit="1" customWidth="1"/>
    <col min="18" max="16384" width="9.140625" style="25"/>
  </cols>
  <sheetData>
    <row r="1" spans="1:17" ht="18.75">
      <c r="A1" s="73" t="str">
        <f>'Β1 Προβλέψεις'!A1</f>
        <v>Κ.Σ. ………………………..</v>
      </c>
      <c r="F1" s="74" t="str">
        <f>'[1]B1 Προβλέψεις'!E1</f>
        <v>Μήνας αναφοράς:</v>
      </c>
      <c r="G1" s="75"/>
      <c r="I1" s="76" t="str">
        <f>'Β1 Προβλέψεις'!G1</f>
        <v>Ιανουάριος</v>
      </c>
    </row>
    <row r="2" spans="1:17" ht="18.75">
      <c r="A2" s="73" t="str">
        <f>'Β1 Προβλέψεις'!A2</f>
        <v>Υλοποίηση Προϋπολογισμού 2017</v>
      </c>
    </row>
    <row r="3" spans="1:17" ht="18.75">
      <c r="A3" s="75" t="s">
        <v>367</v>
      </c>
    </row>
    <row r="5" spans="1:17">
      <c r="E5" s="67"/>
    </row>
    <row r="6" spans="1:17">
      <c r="A6" s="78" t="s">
        <v>331</v>
      </c>
      <c r="B6" s="78" t="s">
        <v>368</v>
      </c>
      <c r="C6" s="79" t="s">
        <v>369</v>
      </c>
      <c r="D6" s="79" t="s">
        <v>369</v>
      </c>
      <c r="E6" s="79" t="s">
        <v>369</v>
      </c>
      <c r="F6" s="250" t="s">
        <v>393</v>
      </c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1"/>
    </row>
    <row r="7" spans="1:17">
      <c r="A7" s="33"/>
      <c r="B7" s="33"/>
      <c r="C7" s="81" t="s">
        <v>370</v>
      </c>
      <c r="D7" s="81" t="s">
        <v>375</v>
      </c>
      <c r="E7" s="81" t="s">
        <v>392</v>
      </c>
      <c r="F7" s="84">
        <v>42766</v>
      </c>
      <c r="G7" s="84">
        <v>42794</v>
      </c>
      <c r="H7" s="84">
        <v>42825</v>
      </c>
      <c r="I7" s="84">
        <v>42855</v>
      </c>
      <c r="J7" s="84">
        <v>42886</v>
      </c>
      <c r="K7" s="84">
        <v>42916</v>
      </c>
      <c r="L7" s="84">
        <v>42947</v>
      </c>
      <c r="M7" s="84">
        <v>42978</v>
      </c>
      <c r="N7" s="84">
        <v>43008</v>
      </c>
      <c r="O7" s="84">
        <v>43039</v>
      </c>
      <c r="P7" s="84">
        <v>43069</v>
      </c>
      <c r="Q7" s="84">
        <v>43100</v>
      </c>
    </row>
    <row r="8" spans="1:17">
      <c r="A8" s="33"/>
      <c r="B8" s="33"/>
      <c r="C8" s="81" t="s">
        <v>371</v>
      </c>
      <c r="D8" s="81" t="s">
        <v>372</v>
      </c>
      <c r="E8" s="81" t="s">
        <v>372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</row>
    <row r="9" spans="1:17">
      <c r="A9" s="85"/>
      <c r="B9" s="85"/>
      <c r="C9" s="89" t="s">
        <v>105</v>
      </c>
      <c r="D9" s="89" t="s">
        <v>105</v>
      </c>
      <c r="E9" s="89" t="s">
        <v>105</v>
      </c>
      <c r="F9" s="89" t="s">
        <v>105</v>
      </c>
      <c r="G9" s="89" t="s">
        <v>105</v>
      </c>
      <c r="H9" s="89" t="s">
        <v>105</v>
      </c>
      <c r="I9" s="89" t="s">
        <v>105</v>
      </c>
      <c r="J9" s="89" t="s">
        <v>105</v>
      </c>
      <c r="K9" s="89" t="s">
        <v>105</v>
      </c>
      <c r="L9" s="89" t="s">
        <v>105</v>
      </c>
      <c r="M9" s="89" t="s">
        <v>105</v>
      </c>
      <c r="N9" s="89" t="s">
        <v>105</v>
      </c>
      <c r="O9" s="89" t="s">
        <v>105</v>
      </c>
      <c r="P9" s="89" t="s">
        <v>105</v>
      </c>
      <c r="Q9" s="89" t="s">
        <v>105</v>
      </c>
    </row>
    <row r="10" spans="1:17">
      <c r="A10" s="90">
        <v>1</v>
      </c>
      <c r="B10" s="90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</row>
    <row r="11" spans="1:17">
      <c r="A11" s="90">
        <v>2</v>
      </c>
      <c r="B11" s="90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1:17">
      <c r="A12" s="90">
        <v>3</v>
      </c>
      <c r="B12" s="90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7">
      <c r="A13" s="90">
        <v>4</v>
      </c>
      <c r="B13" s="90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7">
      <c r="A14" s="90">
        <v>5</v>
      </c>
      <c r="B14" s="90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1:17">
      <c r="A15" s="90">
        <v>6</v>
      </c>
      <c r="B15" s="90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1:17">
      <c r="A16" s="90">
        <v>7</v>
      </c>
      <c r="B16" s="90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</row>
    <row r="17" spans="1:17">
      <c r="A17" s="90">
        <v>8</v>
      </c>
      <c r="B17" s="90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</row>
    <row r="18" spans="1:17">
      <c r="A18" s="90">
        <v>9</v>
      </c>
      <c r="B18" s="90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</row>
    <row r="19" spans="1:17">
      <c r="A19" s="90">
        <v>10</v>
      </c>
      <c r="B19" s="90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</row>
    <row r="20" spans="1:17">
      <c r="B20" s="129" t="s">
        <v>89</v>
      </c>
      <c r="C20" s="130">
        <f>SUM(C10:C19)</f>
        <v>0</v>
      </c>
      <c r="D20" s="130">
        <f>SUM(D10:D19)</f>
        <v>0</v>
      </c>
      <c r="E20" s="130">
        <f>SUM(E10:E19)</f>
        <v>0</v>
      </c>
      <c r="F20" s="130">
        <f t="shared" ref="F20:Q20" si="0">SUM(F10:F19)</f>
        <v>0</v>
      </c>
      <c r="G20" s="130">
        <f t="shared" si="0"/>
        <v>0</v>
      </c>
      <c r="H20" s="130">
        <f t="shared" si="0"/>
        <v>0</v>
      </c>
      <c r="I20" s="130">
        <f t="shared" si="0"/>
        <v>0</v>
      </c>
      <c r="J20" s="130">
        <f t="shared" si="0"/>
        <v>0</v>
      </c>
      <c r="K20" s="130">
        <f t="shared" si="0"/>
        <v>0</v>
      </c>
      <c r="L20" s="130">
        <f t="shared" si="0"/>
        <v>0</v>
      </c>
      <c r="M20" s="130">
        <f t="shared" si="0"/>
        <v>0</v>
      </c>
      <c r="N20" s="130">
        <f t="shared" si="0"/>
        <v>0</v>
      </c>
      <c r="O20" s="130">
        <f t="shared" si="0"/>
        <v>0</v>
      </c>
      <c r="P20" s="130">
        <f t="shared" si="0"/>
        <v>0</v>
      </c>
      <c r="Q20" s="130">
        <f t="shared" si="0"/>
        <v>0</v>
      </c>
    </row>
  </sheetData>
  <mergeCells count="1">
    <mergeCell ref="F6:Q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horizontalDpi="4294967293" r:id="rId1"/>
  <headerFooter>
    <oddFooter>&amp;L&amp;A&amp;R&amp;P/&amp;N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5"/>
  <sheetViews>
    <sheetView topLeftCell="A91" zoomScale="80" zoomScaleNormal="80" workbookViewId="0">
      <selection activeCell="O112" sqref="O112"/>
    </sheetView>
  </sheetViews>
  <sheetFormatPr defaultRowHeight="15"/>
  <cols>
    <col min="1" max="1" width="9.140625" style="1"/>
    <col min="2" max="2" width="4" style="1" customWidth="1"/>
    <col min="3" max="3" width="4.140625" style="1" customWidth="1"/>
    <col min="4" max="4" width="43.85546875" style="1" customWidth="1"/>
    <col min="5" max="5" width="16" style="25" customWidth="1"/>
    <col min="6" max="6" width="2" style="25" customWidth="1"/>
    <col min="7" max="19" width="11.85546875" style="25" bestFit="1" customWidth="1"/>
    <col min="20" max="16384" width="9.140625" style="25"/>
  </cols>
  <sheetData>
    <row r="1" spans="1:19" ht="18.75">
      <c r="B1" s="184" t="str">
        <f>'Β1 Προβλέψεις'!A1</f>
        <v>Κ.Σ. ………………………..</v>
      </c>
      <c r="C1" s="181"/>
      <c r="D1" s="181"/>
      <c r="E1" s="181"/>
      <c r="F1" s="182" t="str">
        <f>'[1]B1 Προβλέψεις'!E1</f>
        <v>Μήνας αναφοράς:</v>
      </c>
      <c r="G1" s="183"/>
      <c r="H1" s="66"/>
      <c r="I1" s="184" t="str">
        <f>'Β1 Προβλέψεις'!G1</f>
        <v>Ιανουάριος</v>
      </c>
    </row>
    <row r="2" spans="1:19" ht="18.75">
      <c r="B2" s="184" t="str">
        <f>'Β1 Προβλέψεις'!A2</f>
        <v>Υλοποίηση Προϋπολογισμού 2017</v>
      </c>
      <c r="C2" s="181"/>
      <c r="D2" s="181"/>
      <c r="E2" s="181"/>
      <c r="F2" s="181"/>
      <c r="G2" s="181"/>
      <c r="H2" s="181"/>
      <c r="I2" s="66"/>
    </row>
    <row r="3" spans="1:19" ht="18.75">
      <c r="B3" s="183" t="s">
        <v>386</v>
      </c>
      <c r="C3" s="181"/>
      <c r="D3" s="181"/>
      <c r="E3" s="181"/>
      <c r="F3" s="181"/>
      <c r="G3" s="181"/>
      <c r="H3" s="181"/>
      <c r="I3" s="66"/>
    </row>
    <row r="4" spans="1:19">
      <c r="E4" s="29"/>
      <c r="F4" s="29"/>
      <c r="G4" s="29"/>
      <c r="H4" s="29"/>
    </row>
    <row r="5" spans="1:19" ht="24.75">
      <c r="A5" s="2" t="s">
        <v>0</v>
      </c>
      <c r="E5" s="30" t="s">
        <v>90</v>
      </c>
      <c r="F5" s="31"/>
      <c r="G5" s="30" t="s">
        <v>91</v>
      </c>
      <c r="H5" s="30" t="s">
        <v>91</v>
      </c>
      <c r="I5" s="30" t="s">
        <v>91</v>
      </c>
      <c r="J5" s="30" t="s">
        <v>91</v>
      </c>
      <c r="K5" s="30" t="s">
        <v>91</v>
      </c>
      <c r="L5" s="30" t="s">
        <v>91</v>
      </c>
      <c r="M5" s="30" t="s">
        <v>91</v>
      </c>
      <c r="N5" s="30" t="s">
        <v>91</v>
      </c>
      <c r="O5" s="30" t="s">
        <v>91</v>
      </c>
      <c r="P5" s="30" t="s">
        <v>91</v>
      </c>
      <c r="Q5" s="30" t="s">
        <v>91</v>
      </c>
      <c r="R5" s="30" t="s">
        <v>91</v>
      </c>
      <c r="S5" s="30" t="s">
        <v>91</v>
      </c>
    </row>
    <row r="6" spans="1:19">
      <c r="E6" s="32">
        <v>2017</v>
      </c>
      <c r="F6" s="31"/>
      <c r="G6" s="32" t="s">
        <v>92</v>
      </c>
      <c r="H6" s="33" t="s">
        <v>93</v>
      </c>
      <c r="I6" s="33" t="s">
        <v>94</v>
      </c>
      <c r="J6" s="33" t="s">
        <v>95</v>
      </c>
      <c r="K6" s="33" t="s">
        <v>96</v>
      </c>
      <c r="L6" s="33" t="s">
        <v>97</v>
      </c>
      <c r="M6" s="33" t="s">
        <v>98</v>
      </c>
      <c r="N6" s="33" t="s">
        <v>99</v>
      </c>
      <c r="O6" s="33" t="s">
        <v>100</v>
      </c>
      <c r="P6" s="33" t="s">
        <v>101</v>
      </c>
      <c r="Q6" s="33" t="s">
        <v>102</v>
      </c>
      <c r="R6" s="33" t="s">
        <v>103</v>
      </c>
      <c r="S6" s="33" t="s">
        <v>104</v>
      </c>
    </row>
    <row r="7" spans="1:19">
      <c r="B7" s="3"/>
      <c r="C7" s="3"/>
      <c r="E7" s="34" t="s">
        <v>105</v>
      </c>
      <c r="F7" s="31"/>
      <c r="G7" s="34" t="s">
        <v>105</v>
      </c>
      <c r="H7" s="34" t="s">
        <v>105</v>
      </c>
      <c r="I7" s="34" t="s">
        <v>105</v>
      </c>
      <c r="J7" s="34" t="s">
        <v>105</v>
      </c>
      <c r="K7" s="34" t="s">
        <v>105</v>
      </c>
      <c r="L7" s="34" t="s">
        <v>105</v>
      </c>
      <c r="M7" s="34" t="s">
        <v>105</v>
      </c>
      <c r="N7" s="34" t="s">
        <v>105</v>
      </c>
      <c r="O7" s="34" t="s">
        <v>105</v>
      </c>
      <c r="P7" s="34" t="s">
        <v>105</v>
      </c>
      <c r="Q7" s="34" t="s">
        <v>105</v>
      </c>
      <c r="R7" s="34" t="s">
        <v>105</v>
      </c>
      <c r="S7" s="34" t="s">
        <v>105</v>
      </c>
    </row>
    <row r="8" spans="1:19">
      <c r="B8" s="4" t="s">
        <v>1</v>
      </c>
      <c r="C8" s="5" t="s">
        <v>2</v>
      </c>
      <c r="D8" s="6"/>
      <c r="E8" s="35"/>
      <c r="F8" s="36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</row>
    <row r="9" spans="1:19">
      <c r="B9" s="7"/>
      <c r="C9" s="8"/>
      <c r="D9" s="9" t="s">
        <v>3</v>
      </c>
      <c r="E9" s="40"/>
      <c r="F9" s="38"/>
      <c r="G9" s="40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9">
        <f>SUM(G9:R9)</f>
        <v>0</v>
      </c>
    </row>
    <row r="10" spans="1:19">
      <c r="B10" s="7"/>
      <c r="E10" s="194">
        <f>SUM(E9)</f>
        <v>0</v>
      </c>
      <c r="F10" s="38"/>
      <c r="G10" s="194">
        <f>SUM(G9)</f>
        <v>0</v>
      </c>
      <c r="H10" s="194">
        <f t="shared" ref="H10:S10" si="0">SUM(H9)</f>
        <v>0</v>
      </c>
      <c r="I10" s="194">
        <f t="shared" si="0"/>
        <v>0</v>
      </c>
      <c r="J10" s="194">
        <f t="shared" si="0"/>
        <v>0</v>
      </c>
      <c r="K10" s="194">
        <f t="shared" si="0"/>
        <v>0</v>
      </c>
      <c r="L10" s="194">
        <f t="shared" si="0"/>
        <v>0</v>
      </c>
      <c r="M10" s="194">
        <f t="shared" si="0"/>
        <v>0</v>
      </c>
      <c r="N10" s="194">
        <f t="shared" si="0"/>
        <v>0</v>
      </c>
      <c r="O10" s="194">
        <f t="shared" si="0"/>
        <v>0</v>
      </c>
      <c r="P10" s="194">
        <f t="shared" si="0"/>
        <v>0</v>
      </c>
      <c r="Q10" s="194">
        <f t="shared" si="0"/>
        <v>0</v>
      </c>
      <c r="R10" s="194">
        <f t="shared" si="0"/>
        <v>0</v>
      </c>
      <c r="S10" s="194">
        <f t="shared" si="0"/>
        <v>0</v>
      </c>
    </row>
    <row r="11" spans="1:19">
      <c r="B11" s="10"/>
      <c r="C11" s="11"/>
      <c r="D11" s="6"/>
      <c r="E11" s="41"/>
      <c r="F11" s="38"/>
      <c r="G11" s="41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:19">
      <c r="B12" s="12">
        <v>2</v>
      </c>
      <c r="C12" s="5" t="s">
        <v>4</v>
      </c>
      <c r="D12" s="13"/>
      <c r="E12" s="37"/>
      <c r="F12" s="38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1:19">
      <c r="B13" s="14"/>
      <c r="C13" s="8"/>
      <c r="D13" s="9" t="s">
        <v>5</v>
      </c>
      <c r="E13" s="37"/>
      <c r="F13" s="38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9">
        <f>SUM(G13:R13)</f>
        <v>0</v>
      </c>
    </row>
    <row r="14" spans="1:19">
      <c r="B14" s="14"/>
      <c r="C14" s="8"/>
      <c r="D14" s="9" t="s">
        <v>6</v>
      </c>
      <c r="E14" s="37"/>
      <c r="F14" s="38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9">
        <f t="shared" ref="S14:S26" si="1">SUM(G14:R14)</f>
        <v>0</v>
      </c>
    </row>
    <row r="15" spans="1:19">
      <c r="B15" s="14"/>
      <c r="C15" s="8"/>
      <c r="D15" s="9" t="s">
        <v>7</v>
      </c>
      <c r="E15" s="37"/>
      <c r="F15" s="38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9">
        <f t="shared" si="1"/>
        <v>0</v>
      </c>
    </row>
    <row r="16" spans="1:19">
      <c r="B16" s="14"/>
      <c r="C16" s="8"/>
      <c r="D16" s="9" t="s">
        <v>8</v>
      </c>
      <c r="E16" s="37"/>
      <c r="F16" s="38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9">
        <f t="shared" si="1"/>
        <v>0</v>
      </c>
    </row>
    <row r="17" spans="2:19">
      <c r="B17" s="14"/>
      <c r="C17" s="8"/>
      <c r="D17" s="9" t="s">
        <v>9</v>
      </c>
      <c r="E17" s="37"/>
      <c r="F17" s="38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9">
        <f t="shared" si="1"/>
        <v>0</v>
      </c>
    </row>
    <row r="18" spans="2:19">
      <c r="B18" s="14"/>
      <c r="C18" s="8"/>
      <c r="D18" s="9" t="s">
        <v>10</v>
      </c>
      <c r="E18" s="37"/>
      <c r="F18" s="38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9">
        <f t="shared" si="1"/>
        <v>0</v>
      </c>
    </row>
    <row r="19" spans="2:19">
      <c r="B19" s="14"/>
      <c r="C19" s="8"/>
      <c r="D19" s="9" t="s">
        <v>11</v>
      </c>
      <c r="E19" s="37"/>
      <c r="F19" s="38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9">
        <f t="shared" si="1"/>
        <v>0</v>
      </c>
    </row>
    <row r="20" spans="2:19">
      <c r="B20" s="14"/>
      <c r="C20" s="8"/>
      <c r="D20" s="9" t="s">
        <v>12</v>
      </c>
      <c r="E20" s="37"/>
      <c r="F20" s="38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9">
        <f t="shared" si="1"/>
        <v>0</v>
      </c>
    </row>
    <row r="21" spans="2:19">
      <c r="B21" s="14"/>
      <c r="C21" s="8"/>
      <c r="D21" s="9" t="s">
        <v>13</v>
      </c>
      <c r="E21" s="37"/>
      <c r="F21" s="38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9">
        <f t="shared" si="1"/>
        <v>0</v>
      </c>
    </row>
    <row r="22" spans="2:19">
      <c r="B22" s="14"/>
      <c r="C22" s="8"/>
      <c r="D22" s="9" t="s">
        <v>14</v>
      </c>
      <c r="E22" s="37"/>
      <c r="F22" s="38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9">
        <f t="shared" si="1"/>
        <v>0</v>
      </c>
    </row>
    <row r="23" spans="2:19" ht="30">
      <c r="B23" s="14"/>
      <c r="C23" s="8"/>
      <c r="D23" s="15" t="s">
        <v>15</v>
      </c>
      <c r="E23" s="37"/>
      <c r="F23" s="38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9">
        <f t="shared" si="1"/>
        <v>0</v>
      </c>
    </row>
    <row r="24" spans="2:19">
      <c r="B24" s="14"/>
      <c r="C24" s="8"/>
      <c r="D24" s="9" t="s">
        <v>16</v>
      </c>
      <c r="E24" s="37"/>
      <c r="F24" s="38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9">
        <f t="shared" si="1"/>
        <v>0</v>
      </c>
    </row>
    <row r="25" spans="2:19">
      <c r="B25" s="14"/>
      <c r="C25" s="8"/>
      <c r="D25" s="9" t="s">
        <v>17</v>
      </c>
      <c r="E25" s="37"/>
      <c r="F25" s="38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9">
        <f t="shared" si="1"/>
        <v>0</v>
      </c>
    </row>
    <row r="26" spans="2:19">
      <c r="B26" s="14"/>
      <c r="C26" s="8"/>
      <c r="D26" s="9" t="s">
        <v>18</v>
      </c>
      <c r="E26" s="40"/>
      <c r="F26" s="38"/>
      <c r="G26" s="40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9">
        <f t="shared" si="1"/>
        <v>0</v>
      </c>
    </row>
    <row r="27" spans="2:19">
      <c r="B27" s="10"/>
      <c r="C27" s="11"/>
      <c r="D27" s="16"/>
      <c r="E27" s="194">
        <f>SUM(E13:E26)</f>
        <v>0</v>
      </c>
      <c r="F27" s="38"/>
      <c r="G27" s="194">
        <f>SUM(G13:G26)</f>
        <v>0</v>
      </c>
      <c r="H27" s="194">
        <f t="shared" ref="H27:S27" si="2">SUM(H13:H26)</f>
        <v>0</v>
      </c>
      <c r="I27" s="194">
        <f t="shared" si="2"/>
        <v>0</v>
      </c>
      <c r="J27" s="194">
        <f t="shared" si="2"/>
        <v>0</v>
      </c>
      <c r="K27" s="194">
        <f t="shared" si="2"/>
        <v>0</v>
      </c>
      <c r="L27" s="194">
        <f t="shared" si="2"/>
        <v>0</v>
      </c>
      <c r="M27" s="194">
        <f t="shared" si="2"/>
        <v>0</v>
      </c>
      <c r="N27" s="194">
        <f t="shared" si="2"/>
        <v>0</v>
      </c>
      <c r="O27" s="194">
        <f t="shared" si="2"/>
        <v>0</v>
      </c>
      <c r="P27" s="194">
        <f t="shared" si="2"/>
        <v>0</v>
      </c>
      <c r="Q27" s="194">
        <f t="shared" si="2"/>
        <v>0</v>
      </c>
      <c r="R27" s="194">
        <f t="shared" si="2"/>
        <v>0</v>
      </c>
      <c r="S27" s="194">
        <f t="shared" si="2"/>
        <v>0</v>
      </c>
    </row>
    <row r="28" spans="2:19">
      <c r="B28" s="10"/>
      <c r="C28" s="11"/>
      <c r="D28" s="16"/>
      <c r="E28" s="41"/>
      <c r="F28" s="38"/>
      <c r="G28" s="41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</row>
    <row r="29" spans="2:19">
      <c r="B29" s="12">
        <v>3</v>
      </c>
      <c r="C29" s="5" t="s">
        <v>19</v>
      </c>
      <c r="D29" s="6"/>
      <c r="E29" s="37"/>
      <c r="F29" s="38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</row>
    <row r="30" spans="2:19">
      <c r="B30" s="12"/>
      <c r="C30" s="5"/>
      <c r="D30" s="9" t="s">
        <v>20</v>
      </c>
      <c r="E30" s="37"/>
      <c r="F30" s="38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9">
        <f t="shared" ref="S30:S59" si="3">SUM(G30:R30)</f>
        <v>0</v>
      </c>
    </row>
    <row r="31" spans="2:19">
      <c r="B31" s="14"/>
      <c r="C31" s="8"/>
      <c r="D31" s="17" t="s">
        <v>21</v>
      </c>
      <c r="E31" s="37"/>
      <c r="F31" s="38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9">
        <f t="shared" si="3"/>
        <v>0</v>
      </c>
    </row>
    <row r="32" spans="2:19">
      <c r="B32" s="14"/>
      <c r="C32" s="8"/>
      <c r="D32" s="17" t="s">
        <v>22</v>
      </c>
      <c r="E32" s="37"/>
      <c r="F32" s="38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9">
        <f t="shared" si="3"/>
        <v>0</v>
      </c>
    </row>
    <row r="33" spans="2:19">
      <c r="B33" s="14"/>
      <c r="C33" s="8"/>
      <c r="D33" s="17" t="s">
        <v>23</v>
      </c>
      <c r="E33" s="37"/>
      <c r="F33" s="38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9">
        <f t="shared" si="3"/>
        <v>0</v>
      </c>
    </row>
    <row r="34" spans="2:19">
      <c r="B34" s="14"/>
      <c r="C34" s="8"/>
      <c r="D34" s="9" t="s">
        <v>24</v>
      </c>
      <c r="E34" s="37"/>
      <c r="F34" s="38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9">
        <f t="shared" si="3"/>
        <v>0</v>
      </c>
    </row>
    <row r="35" spans="2:19" ht="30">
      <c r="B35" s="14"/>
      <c r="C35" s="8"/>
      <c r="D35" s="17" t="s">
        <v>25</v>
      </c>
      <c r="E35" s="37"/>
      <c r="F35" s="38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9">
        <f t="shared" si="3"/>
        <v>0</v>
      </c>
    </row>
    <row r="36" spans="2:19">
      <c r="B36" s="14"/>
      <c r="C36" s="8"/>
      <c r="D36" s="17" t="s">
        <v>26</v>
      </c>
      <c r="E36" s="37"/>
      <c r="F36" s="38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9">
        <f t="shared" si="3"/>
        <v>0</v>
      </c>
    </row>
    <row r="37" spans="2:19" ht="30">
      <c r="B37" s="14"/>
      <c r="C37" s="8"/>
      <c r="D37" s="17" t="s">
        <v>27</v>
      </c>
      <c r="E37" s="37"/>
      <c r="F37" s="38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9">
        <f t="shared" si="3"/>
        <v>0</v>
      </c>
    </row>
    <row r="38" spans="2:19">
      <c r="B38" s="14"/>
      <c r="C38" s="8"/>
      <c r="D38" s="15" t="s">
        <v>28</v>
      </c>
      <c r="E38" s="37"/>
      <c r="F38" s="38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9">
        <f t="shared" si="3"/>
        <v>0</v>
      </c>
    </row>
    <row r="39" spans="2:19">
      <c r="B39" s="14"/>
      <c r="C39" s="8"/>
      <c r="D39" s="15" t="s">
        <v>29</v>
      </c>
      <c r="E39" s="37"/>
      <c r="F39" s="38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9">
        <f t="shared" si="3"/>
        <v>0</v>
      </c>
    </row>
    <row r="40" spans="2:19">
      <c r="B40" s="14"/>
      <c r="C40" s="8"/>
      <c r="D40" s="17" t="s">
        <v>30</v>
      </c>
      <c r="E40" s="37"/>
      <c r="F40" s="38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9">
        <f t="shared" si="3"/>
        <v>0</v>
      </c>
    </row>
    <row r="41" spans="2:19">
      <c r="B41" s="14"/>
      <c r="C41" s="8"/>
      <c r="D41" s="17" t="s">
        <v>31</v>
      </c>
      <c r="E41" s="37"/>
      <c r="F41" s="38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9">
        <f t="shared" si="3"/>
        <v>0</v>
      </c>
    </row>
    <row r="42" spans="2:19">
      <c r="B42" s="14"/>
      <c r="C42" s="8"/>
      <c r="D42" s="17" t="s">
        <v>32</v>
      </c>
      <c r="E42" s="37"/>
      <c r="F42" s="38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9">
        <f t="shared" si="3"/>
        <v>0</v>
      </c>
    </row>
    <row r="43" spans="2:19" ht="30">
      <c r="B43" s="14"/>
      <c r="C43" s="8"/>
      <c r="D43" s="17" t="s">
        <v>33</v>
      </c>
      <c r="E43" s="37"/>
      <c r="F43" s="38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9">
        <f t="shared" si="3"/>
        <v>0</v>
      </c>
    </row>
    <row r="44" spans="2:19" ht="30">
      <c r="B44" s="14"/>
      <c r="C44" s="8"/>
      <c r="D44" s="17" t="s">
        <v>34</v>
      </c>
      <c r="E44" s="37"/>
      <c r="F44" s="38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9">
        <f t="shared" si="3"/>
        <v>0</v>
      </c>
    </row>
    <row r="45" spans="2:19">
      <c r="B45" s="14"/>
      <c r="C45" s="8"/>
      <c r="D45" s="17" t="s">
        <v>35</v>
      </c>
      <c r="E45" s="37"/>
      <c r="F45" s="38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9">
        <f t="shared" si="3"/>
        <v>0</v>
      </c>
    </row>
    <row r="46" spans="2:19">
      <c r="B46" s="14"/>
      <c r="C46" s="8"/>
      <c r="D46" s="17" t="s">
        <v>36</v>
      </c>
      <c r="E46" s="37"/>
      <c r="F46" s="38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9">
        <f t="shared" si="3"/>
        <v>0</v>
      </c>
    </row>
    <row r="47" spans="2:19">
      <c r="B47" s="14"/>
      <c r="C47" s="8"/>
      <c r="D47" s="17" t="s">
        <v>37</v>
      </c>
      <c r="E47" s="37"/>
      <c r="F47" s="38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9">
        <f t="shared" si="3"/>
        <v>0</v>
      </c>
    </row>
    <row r="48" spans="2:19">
      <c r="B48" s="14"/>
      <c r="C48" s="8"/>
      <c r="D48" s="9" t="s">
        <v>38</v>
      </c>
      <c r="E48" s="37"/>
      <c r="F48" s="38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9">
        <f t="shared" si="3"/>
        <v>0</v>
      </c>
    </row>
    <row r="49" spans="2:19">
      <c r="B49" s="14"/>
      <c r="C49" s="8"/>
      <c r="D49" s="9" t="s">
        <v>39</v>
      </c>
      <c r="E49" s="37"/>
      <c r="F49" s="38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9">
        <f t="shared" si="3"/>
        <v>0</v>
      </c>
    </row>
    <row r="50" spans="2:19">
      <c r="B50" s="14"/>
      <c r="C50" s="8"/>
      <c r="D50" s="9" t="s">
        <v>40</v>
      </c>
      <c r="E50" s="37"/>
      <c r="F50" s="38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9">
        <f t="shared" si="3"/>
        <v>0</v>
      </c>
    </row>
    <row r="51" spans="2:19">
      <c r="B51" s="14"/>
      <c r="C51" s="8"/>
      <c r="D51" s="9" t="s">
        <v>41</v>
      </c>
      <c r="E51" s="37"/>
      <c r="F51" s="38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9">
        <f t="shared" si="3"/>
        <v>0</v>
      </c>
    </row>
    <row r="52" spans="2:19">
      <c r="B52" s="14"/>
      <c r="C52" s="11"/>
      <c r="D52" s="9" t="s">
        <v>42</v>
      </c>
      <c r="E52" s="37"/>
      <c r="F52" s="38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9">
        <f t="shared" si="3"/>
        <v>0</v>
      </c>
    </row>
    <row r="53" spans="2:19">
      <c r="B53" s="14"/>
      <c r="C53" s="11"/>
      <c r="D53" s="16" t="s">
        <v>43</v>
      </c>
      <c r="E53" s="37"/>
      <c r="F53" s="38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9">
        <f t="shared" si="3"/>
        <v>0</v>
      </c>
    </row>
    <row r="54" spans="2:19">
      <c r="B54" s="14"/>
      <c r="C54" s="11"/>
      <c r="D54" s="16" t="s">
        <v>44</v>
      </c>
      <c r="E54" s="37"/>
      <c r="F54" s="38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9">
        <f t="shared" si="3"/>
        <v>0</v>
      </c>
    </row>
    <row r="55" spans="2:19">
      <c r="B55" s="14"/>
      <c r="C55" s="11"/>
      <c r="D55" s="16" t="s">
        <v>45</v>
      </c>
      <c r="E55" s="37"/>
      <c r="F55" s="38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9">
        <f t="shared" si="3"/>
        <v>0</v>
      </c>
    </row>
    <row r="56" spans="2:19">
      <c r="B56" s="14"/>
      <c r="C56" s="11"/>
      <c r="D56" s="16" t="s">
        <v>46</v>
      </c>
      <c r="E56" s="37"/>
      <c r="F56" s="38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9">
        <f t="shared" si="3"/>
        <v>0</v>
      </c>
    </row>
    <row r="57" spans="2:19">
      <c r="B57" s="14"/>
      <c r="C57" s="11"/>
      <c r="D57" s="9" t="s">
        <v>47</v>
      </c>
      <c r="E57" s="37"/>
      <c r="F57" s="38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9">
        <f t="shared" si="3"/>
        <v>0</v>
      </c>
    </row>
    <row r="58" spans="2:19">
      <c r="B58" s="14"/>
      <c r="C58" s="11"/>
      <c r="D58" s="9" t="s">
        <v>48</v>
      </c>
      <c r="E58" s="37"/>
      <c r="F58" s="38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9">
        <f t="shared" si="3"/>
        <v>0</v>
      </c>
    </row>
    <row r="59" spans="2:19">
      <c r="B59" s="14"/>
      <c r="C59" s="11"/>
      <c r="D59" s="16" t="s">
        <v>49</v>
      </c>
      <c r="E59" s="40"/>
      <c r="F59" s="38"/>
      <c r="G59" s="40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9">
        <f t="shared" si="3"/>
        <v>0</v>
      </c>
    </row>
    <row r="60" spans="2:19">
      <c r="B60" s="14"/>
      <c r="C60" s="11"/>
      <c r="E60" s="194">
        <f>SUM(E30:E59)</f>
        <v>0</v>
      </c>
      <c r="F60" s="38"/>
      <c r="G60" s="194">
        <f>SUM(G30:G59)</f>
        <v>0</v>
      </c>
      <c r="H60" s="194">
        <f t="shared" ref="H60:S60" si="4">SUM(H30:H59)</f>
        <v>0</v>
      </c>
      <c r="I60" s="194">
        <f t="shared" si="4"/>
        <v>0</v>
      </c>
      <c r="J60" s="194">
        <f t="shared" si="4"/>
        <v>0</v>
      </c>
      <c r="K60" s="194">
        <f t="shared" si="4"/>
        <v>0</v>
      </c>
      <c r="L60" s="194">
        <f t="shared" si="4"/>
        <v>0</v>
      </c>
      <c r="M60" s="194">
        <f t="shared" si="4"/>
        <v>0</v>
      </c>
      <c r="N60" s="194">
        <f t="shared" si="4"/>
        <v>0</v>
      </c>
      <c r="O60" s="194">
        <f t="shared" si="4"/>
        <v>0</v>
      </c>
      <c r="P60" s="194">
        <f t="shared" si="4"/>
        <v>0</v>
      </c>
      <c r="Q60" s="194">
        <f t="shared" si="4"/>
        <v>0</v>
      </c>
      <c r="R60" s="194">
        <f t="shared" si="4"/>
        <v>0</v>
      </c>
      <c r="S60" s="194">
        <f t="shared" si="4"/>
        <v>0</v>
      </c>
    </row>
    <row r="61" spans="2:19">
      <c r="B61" s="10"/>
      <c r="C61" s="11"/>
      <c r="D61" s="16"/>
      <c r="E61" s="41"/>
      <c r="F61" s="38"/>
      <c r="G61" s="41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</row>
    <row r="62" spans="2:19">
      <c r="B62" s="18" t="s">
        <v>50</v>
      </c>
      <c r="C62" s="19" t="s">
        <v>51</v>
      </c>
      <c r="D62" s="20"/>
      <c r="E62" s="37"/>
      <c r="F62" s="38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</row>
    <row r="63" spans="2:19">
      <c r="B63" s="10"/>
      <c r="C63" s="8"/>
      <c r="D63" s="16" t="s">
        <v>52</v>
      </c>
      <c r="E63" s="37"/>
      <c r="F63" s="38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9">
        <f t="shared" ref="S63:S75" si="5">SUM(G63:R63)</f>
        <v>0</v>
      </c>
    </row>
    <row r="64" spans="2:19">
      <c r="B64" s="10"/>
      <c r="C64" s="8"/>
      <c r="D64" s="16" t="s">
        <v>53</v>
      </c>
      <c r="E64" s="37"/>
      <c r="F64" s="38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9">
        <f t="shared" si="5"/>
        <v>0</v>
      </c>
    </row>
    <row r="65" spans="2:19">
      <c r="B65" s="10"/>
      <c r="C65" s="8"/>
      <c r="D65" s="16" t="s">
        <v>54</v>
      </c>
      <c r="E65" s="37"/>
      <c r="F65" s="38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9">
        <f t="shared" si="5"/>
        <v>0</v>
      </c>
    </row>
    <row r="66" spans="2:19">
      <c r="B66" s="10"/>
      <c r="C66" s="8"/>
      <c r="D66" s="16" t="s">
        <v>55</v>
      </c>
      <c r="E66" s="37"/>
      <c r="F66" s="38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9">
        <f t="shared" si="5"/>
        <v>0</v>
      </c>
    </row>
    <row r="67" spans="2:19">
      <c r="B67" s="10"/>
      <c r="C67" s="8"/>
      <c r="D67" s="16" t="s">
        <v>56</v>
      </c>
      <c r="E67" s="37"/>
      <c r="F67" s="38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9">
        <f t="shared" si="5"/>
        <v>0</v>
      </c>
    </row>
    <row r="68" spans="2:19">
      <c r="B68" s="10"/>
      <c r="C68" s="8"/>
      <c r="D68" s="16" t="s">
        <v>57</v>
      </c>
      <c r="E68" s="37"/>
      <c r="F68" s="38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9">
        <f t="shared" si="5"/>
        <v>0</v>
      </c>
    </row>
    <row r="69" spans="2:19">
      <c r="B69" s="10"/>
      <c r="C69" s="8"/>
      <c r="D69" s="16" t="s">
        <v>58</v>
      </c>
      <c r="E69" s="37"/>
      <c r="F69" s="38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9">
        <f t="shared" si="5"/>
        <v>0</v>
      </c>
    </row>
    <row r="70" spans="2:19">
      <c r="B70" s="10"/>
      <c r="C70" s="8"/>
      <c r="D70" s="16" t="s">
        <v>59</v>
      </c>
      <c r="E70" s="37"/>
      <c r="F70" s="38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9">
        <f t="shared" si="5"/>
        <v>0</v>
      </c>
    </row>
    <row r="71" spans="2:19">
      <c r="B71" s="10"/>
      <c r="C71" s="8"/>
      <c r="D71" s="16" t="s">
        <v>60</v>
      </c>
      <c r="E71" s="37"/>
      <c r="F71" s="38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9">
        <f t="shared" si="5"/>
        <v>0</v>
      </c>
    </row>
    <row r="72" spans="2:19">
      <c r="B72" s="10"/>
      <c r="C72" s="8"/>
      <c r="D72" s="16" t="s">
        <v>61</v>
      </c>
      <c r="E72" s="37"/>
      <c r="F72" s="38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9">
        <f t="shared" si="5"/>
        <v>0</v>
      </c>
    </row>
    <row r="73" spans="2:19">
      <c r="B73" s="10"/>
      <c r="C73" s="8"/>
      <c r="D73" s="16" t="s">
        <v>62</v>
      </c>
      <c r="E73" s="37"/>
      <c r="F73" s="38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9">
        <f t="shared" si="5"/>
        <v>0</v>
      </c>
    </row>
    <row r="74" spans="2:19" ht="30">
      <c r="B74" s="10"/>
      <c r="C74" s="8"/>
      <c r="D74" s="21" t="s">
        <v>63</v>
      </c>
      <c r="E74" s="37"/>
      <c r="F74" s="38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9">
        <f t="shared" si="5"/>
        <v>0</v>
      </c>
    </row>
    <row r="75" spans="2:19">
      <c r="B75" s="10"/>
      <c r="C75" s="8"/>
      <c r="D75" s="16" t="s">
        <v>64</v>
      </c>
      <c r="E75" s="40"/>
      <c r="F75" s="38"/>
      <c r="G75" s="40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9">
        <f t="shared" si="5"/>
        <v>0</v>
      </c>
    </row>
    <row r="76" spans="2:19">
      <c r="B76" s="10"/>
      <c r="C76" s="11"/>
      <c r="D76" s="16"/>
      <c r="E76" s="194">
        <f>SUM(E63:E75)</f>
        <v>0</v>
      </c>
      <c r="F76" s="38"/>
      <c r="G76" s="194">
        <f>SUM(G63:G75)</f>
        <v>0</v>
      </c>
      <c r="H76" s="194">
        <f t="shared" ref="H76:S76" si="6">SUM(H63:H75)</f>
        <v>0</v>
      </c>
      <c r="I76" s="194">
        <f t="shared" si="6"/>
        <v>0</v>
      </c>
      <c r="J76" s="194">
        <f t="shared" si="6"/>
        <v>0</v>
      </c>
      <c r="K76" s="194">
        <f t="shared" si="6"/>
        <v>0</v>
      </c>
      <c r="L76" s="194">
        <f t="shared" si="6"/>
        <v>0</v>
      </c>
      <c r="M76" s="194">
        <f t="shared" si="6"/>
        <v>0</v>
      </c>
      <c r="N76" s="194">
        <f t="shared" si="6"/>
        <v>0</v>
      </c>
      <c r="O76" s="194">
        <f t="shared" si="6"/>
        <v>0</v>
      </c>
      <c r="P76" s="194">
        <f t="shared" si="6"/>
        <v>0</v>
      </c>
      <c r="Q76" s="194">
        <f t="shared" si="6"/>
        <v>0</v>
      </c>
      <c r="R76" s="194">
        <f t="shared" si="6"/>
        <v>0</v>
      </c>
      <c r="S76" s="194">
        <f t="shared" si="6"/>
        <v>0</v>
      </c>
    </row>
    <row r="77" spans="2:19">
      <c r="B77" s="10"/>
      <c r="C77" s="11"/>
      <c r="D77" s="16"/>
      <c r="E77" s="41"/>
      <c r="F77" s="38"/>
      <c r="G77" s="41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</row>
    <row r="78" spans="2:19">
      <c r="B78" s="12">
        <v>5</v>
      </c>
      <c r="C78" s="5" t="s">
        <v>65</v>
      </c>
      <c r="D78" s="16"/>
      <c r="E78" s="37"/>
      <c r="F78" s="38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</row>
    <row r="79" spans="2:19">
      <c r="B79" s="14"/>
      <c r="C79" s="8"/>
      <c r="D79" s="16" t="s">
        <v>66</v>
      </c>
      <c r="E79" s="37"/>
      <c r="F79" s="38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9">
        <f t="shared" ref="S79:S80" si="7">SUM(G79:R79)</f>
        <v>0</v>
      </c>
    </row>
    <row r="80" spans="2:19">
      <c r="B80" s="14"/>
      <c r="C80" s="8"/>
      <c r="D80" s="16" t="s">
        <v>67</v>
      </c>
      <c r="E80" s="40"/>
      <c r="F80" s="38"/>
      <c r="G80" s="40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9">
        <f t="shared" si="7"/>
        <v>0</v>
      </c>
    </row>
    <row r="81" spans="2:19">
      <c r="B81" s="10"/>
      <c r="C81" s="11"/>
      <c r="D81" s="16"/>
      <c r="E81" s="194">
        <f>SUM(E79:E80)</f>
        <v>0</v>
      </c>
      <c r="F81" s="38"/>
      <c r="G81" s="194">
        <f>SUM(G79:G80)</f>
        <v>0</v>
      </c>
      <c r="H81" s="194">
        <f t="shared" ref="H81:S81" si="8">SUM(H79:H80)</f>
        <v>0</v>
      </c>
      <c r="I81" s="194">
        <f t="shared" si="8"/>
        <v>0</v>
      </c>
      <c r="J81" s="194">
        <f t="shared" si="8"/>
        <v>0</v>
      </c>
      <c r="K81" s="194">
        <f t="shared" si="8"/>
        <v>0</v>
      </c>
      <c r="L81" s="194">
        <f t="shared" si="8"/>
        <v>0</v>
      </c>
      <c r="M81" s="194">
        <f t="shared" si="8"/>
        <v>0</v>
      </c>
      <c r="N81" s="194">
        <f t="shared" si="8"/>
        <v>0</v>
      </c>
      <c r="O81" s="194">
        <f t="shared" si="8"/>
        <v>0</v>
      </c>
      <c r="P81" s="194">
        <f t="shared" si="8"/>
        <v>0</v>
      </c>
      <c r="Q81" s="194">
        <f t="shared" si="8"/>
        <v>0</v>
      </c>
      <c r="R81" s="194">
        <f t="shared" si="8"/>
        <v>0</v>
      </c>
      <c r="S81" s="194">
        <f t="shared" si="8"/>
        <v>0</v>
      </c>
    </row>
    <row r="82" spans="2:19">
      <c r="B82" s="10"/>
      <c r="C82" s="11"/>
      <c r="D82" s="16"/>
      <c r="E82" s="41"/>
      <c r="F82" s="38"/>
      <c r="G82" s="41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</row>
    <row r="83" spans="2:19">
      <c r="B83" s="12">
        <v>6</v>
      </c>
      <c r="C83" s="22" t="s">
        <v>68</v>
      </c>
      <c r="D83" s="16"/>
      <c r="E83" s="37"/>
      <c r="F83" s="38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</row>
    <row r="84" spans="2:19">
      <c r="B84" s="12"/>
      <c r="C84" s="23"/>
      <c r="D84" s="16" t="s">
        <v>69</v>
      </c>
      <c r="E84" s="37"/>
      <c r="F84" s="38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9">
        <f t="shared" ref="S84:S87" si="9">SUM(G84:R84)</f>
        <v>0</v>
      </c>
    </row>
    <row r="85" spans="2:19">
      <c r="B85" s="12"/>
      <c r="C85" s="23"/>
      <c r="D85" s="16" t="s">
        <v>70</v>
      </c>
      <c r="E85" s="37"/>
      <c r="F85" s="38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9">
        <f t="shared" si="9"/>
        <v>0</v>
      </c>
    </row>
    <row r="86" spans="2:19">
      <c r="B86" s="12"/>
      <c r="C86" s="23"/>
      <c r="D86" s="16" t="s">
        <v>71</v>
      </c>
      <c r="E86" s="37"/>
      <c r="F86" s="38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9">
        <f t="shared" si="9"/>
        <v>0</v>
      </c>
    </row>
    <row r="87" spans="2:19">
      <c r="B87" s="12"/>
      <c r="C87" s="23"/>
      <c r="D87" s="16" t="s">
        <v>72</v>
      </c>
      <c r="E87" s="40"/>
      <c r="F87" s="38"/>
      <c r="G87" s="40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9">
        <f t="shared" si="9"/>
        <v>0</v>
      </c>
    </row>
    <row r="88" spans="2:19">
      <c r="B88" s="10"/>
      <c r="C88" s="11"/>
      <c r="D88" s="16"/>
      <c r="E88" s="194">
        <f>SUM(E84:E87)</f>
        <v>0</v>
      </c>
      <c r="F88" s="38"/>
      <c r="G88" s="194">
        <f>SUM(G84:G87)</f>
        <v>0</v>
      </c>
      <c r="H88" s="194">
        <f t="shared" ref="H88:S88" si="10">SUM(H84:H87)</f>
        <v>0</v>
      </c>
      <c r="I88" s="194">
        <f t="shared" si="10"/>
        <v>0</v>
      </c>
      <c r="J88" s="194">
        <f t="shared" si="10"/>
        <v>0</v>
      </c>
      <c r="K88" s="194">
        <f t="shared" si="10"/>
        <v>0</v>
      </c>
      <c r="L88" s="194">
        <f t="shared" si="10"/>
        <v>0</v>
      </c>
      <c r="M88" s="194">
        <f t="shared" si="10"/>
        <v>0</v>
      </c>
      <c r="N88" s="194">
        <f t="shared" si="10"/>
        <v>0</v>
      </c>
      <c r="O88" s="194">
        <f t="shared" si="10"/>
        <v>0</v>
      </c>
      <c r="P88" s="194">
        <f t="shared" si="10"/>
        <v>0</v>
      </c>
      <c r="Q88" s="194">
        <f t="shared" si="10"/>
        <v>0</v>
      </c>
      <c r="R88" s="194">
        <f t="shared" si="10"/>
        <v>0</v>
      </c>
      <c r="S88" s="194">
        <f t="shared" si="10"/>
        <v>0</v>
      </c>
    </row>
    <row r="89" spans="2:19">
      <c r="B89" s="10"/>
      <c r="C89" s="11"/>
      <c r="D89" s="16"/>
      <c r="E89" s="41"/>
      <c r="F89" s="38"/>
      <c r="G89" s="41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</row>
    <row r="90" spans="2:19">
      <c r="B90" s="12">
        <v>7</v>
      </c>
      <c r="C90" s="22" t="s">
        <v>73</v>
      </c>
      <c r="D90" s="16"/>
      <c r="E90" s="37"/>
      <c r="F90" s="38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</row>
    <row r="91" spans="2:19">
      <c r="B91" s="12"/>
      <c r="C91" s="24"/>
      <c r="D91" s="16" t="s">
        <v>74</v>
      </c>
      <c r="E91" s="37"/>
      <c r="F91" s="38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9">
        <f t="shared" ref="S91:S98" si="11">SUM(G91:R91)</f>
        <v>0</v>
      </c>
    </row>
    <row r="92" spans="2:19">
      <c r="B92" s="12"/>
      <c r="C92" s="24"/>
      <c r="D92" s="16" t="s">
        <v>75</v>
      </c>
      <c r="E92" s="37"/>
      <c r="F92" s="38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9">
        <f t="shared" si="11"/>
        <v>0</v>
      </c>
    </row>
    <row r="93" spans="2:19">
      <c r="B93" s="12"/>
      <c r="C93" s="24"/>
      <c r="D93" s="16" t="s">
        <v>76</v>
      </c>
      <c r="E93" s="37"/>
      <c r="F93" s="38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9">
        <f t="shared" si="11"/>
        <v>0</v>
      </c>
    </row>
    <row r="94" spans="2:19">
      <c r="B94" s="12"/>
      <c r="C94" s="24"/>
      <c r="D94" s="16" t="s">
        <v>77</v>
      </c>
      <c r="E94" s="37"/>
      <c r="F94" s="38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9">
        <f t="shared" si="11"/>
        <v>0</v>
      </c>
    </row>
    <row r="95" spans="2:19">
      <c r="B95" s="12"/>
      <c r="C95" s="24"/>
      <c r="D95" s="16" t="s">
        <v>78</v>
      </c>
      <c r="E95" s="37"/>
      <c r="F95" s="38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9">
        <f t="shared" si="11"/>
        <v>0</v>
      </c>
    </row>
    <row r="96" spans="2:19">
      <c r="B96" s="12"/>
      <c r="C96" s="24"/>
      <c r="D96" s="16" t="s">
        <v>79</v>
      </c>
      <c r="E96" s="37"/>
      <c r="F96" s="38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9">
        <f t="shared" si="11"/>
        <v>0</v>
      </c>
    </row>
    <row r="97" spans="2:19">
      <c r="B97" s="12"/>
      <c r="C97" s="24"/>
      <c r="D97" s="16" t="s">
        <v>80</v>
      </c>
      <c r="E97" s="37"/>
      <c r="F97" s="38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9">
        <f t="shared" si="11"/>
        <v>0</v>
      </c>
    </row>
    <row r="98" spans="2:19">
      <c r="B98" s="12"/>
      <c r="C98" s="24"/>
      <c r="D98" s="16" t="s">
        <v>81</v>
      </c>
      <c r="E98" s="40"/>
      <c r="F98" s="38"/>
      <c r="G98" s="40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9">
        <f t="shared" si="11"/>
        <v>0</v>
      </c>
    </row>
    <row r="99" spans="2:19">
      <c r="B99" s="10"/>
      <c r="C99" s="11"/>
      <c r="D99" s="16"/>
      <c r="E99" s="194">
        <f>SUM(E91:E98)</f>
        <v>0</v>
      </c>
      <c r="F99" s="38"/>
      <c r="G99" s="194">
        <f>SUM(G91:G98)</f>
        <v>0</v>
      </c>
      <c r="H99" s="194">
        <f t="shared" ref="H99:S99" si="12">SUM(H91:H98)</f>
        <v>0</v>
      </c>
      <c r="I99" s="194">
        <f t="shared" si="12"/>
        <v>0</v>
      </c>
      <c r="J99" s="194">
        <f t="shared" si="12"/>
        <v>0</v>
      </c>
      <c r="K99" s="194">
        <f t="shared" si="12"/>
        <v>0</v>
      </c>
      <c r="L99" s="194">
        <f t="shared" si="12"/>
        <v>0</v>
      </c>
      <c r="M99" s="194">
        <f t="shared" si="12"/>
        <v>0</v>
      </c>
      <c r="N99" s="194">
        <f t="shared" si="12"/>
        <v>0</v>
      </c>
      <c r="O99" s="194">
        <f t="shared" si="12"/>
        <v>0</v>
      </c>
      <c r="P99" s="194">
        <f t="shared" si="12"/>
        <v>0</v>
      </c>
      <c r="Q99" s="194">
        <f t="shared" si="12"/>
        <v>0</v>
      </c>
      <c r="R99" s="194">
        <f t="shared" si="12"/>
        <v>0</v>
      </c>
      <c r="S99" s="194">
        <f t="shared" si="12"/>
        <v>0</v>
      </c>
    </row>
    <row r="100" spans="2:19">
      <c r="B100" s="10"/>
      <c r="C100" s="11"/>
      <c r="D100" s="16"/>
      <c r="E100" s="41"/>
      <c r="F100" s="38"/>
      <c r="G100" s="41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</row>
    <row r="101" spans="2:19">
      <c r="B101" s="12">
        <v>8</v>
      </c>
      <c r="C101" s="22" t="s">
        <v>82</v>
      </c>
      <c r="E101" s="37"/>
      <c r="F101" s="38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</row>
    <row r="102" spans="2:19">
      <c r="D102" s="25" t="s">
        <v>83</v>
      </c>
      <c r="E102" s="37"/>
      <c r="F102" s="38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9">
        <f t="shared" ref="S102:S105" si="13">SUM(G102:R102)</f>
        <v>0</v>
      </c>
    </row>
    <row r="103" spans="2:19">
      <c r="D103" s="25" t="s">
        <v>84</v>
      </c>
      <c r="E103" s="37"/>
      <c r="F103" s="38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9">
        <f t="shared" si="13"/>
        <v>0</v>
      </c>
    </row>
    <row r="104" spans="2:19">
      <c r="D104" s="25" t="s">
        <v>85</v>
      </c>
      <c r="E104" s="37"/>
      <c r="F104" s="38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9">
        <f t="shared" si="13"/>
        <v>0</v>
      </c>
    </row>
    <row r="105" spans="2:19">
      <c r="D105" s="25" t="s">
        <v>85</v>
      </c>
      <c r="E105" s="40"/>
      <c r="F105" s="38"/>
      <c r="G105" s="40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9">
        <f t="shared" si="13"/>
        <v>0</v>
      </c>
    </row>
    <row r="106" spans="2:19">
      <c r="E106" s="194">
        <f>SUM(E102:E105)</f>
        <v>0</v>
      </c>
      <c r="F106" s="38"/>
      <c r="G106" s="194">
        <f>SUM(G102:G105)</f>
        <v>0</v>
      </c>
      <c r="H106" s="194">
        <f t="shared" ref="H106:S106" si="14">SUM(H102:H105)</f>
        <v>0</v>
      </c>
      <c r="I106" s="194">
        <f t="shared" si="14"/>
        <v>0</v>
      </c>
      <c r="J106" s="194">
        <f t="shared" si="14"/>
        <v>0</v>
      </c>
      <c r="K106" s="194">
        <f t="shared" si="14"/>
        <v>0</v>
      </c>
      <c r="L106" s="194">
        <f t="shared" si="14"/>
        <v>0</v>
      </c>
      <c r="M106" s="194">
        <f t="shared" si="14"/>
        <v>0</v>
      </c>
      <c r="N106" s="194">
        <f t="shared" si="14"/>
        <v>0</v>
      </c>
      <c r="O106" s="194">
        <f t="shared" si="14"/>
        <v>0</v>
      </c>
      <c r="P106" s="194">
        <f t="shared" si="14"/>
        <v>0</v>
      </c>
      <c r="Q106" s="194">
        <f t="shared" si="14"/>
        <v>0</v>
      </c>
      <c r="R106" s="194">
        <f t="shared" si="14"/>
        <v>0</v>
      </c>
      <c r="S106" s="194">
        <f t="shared" si="14"/>
        <v>0</v>
      </c>
    </row>
    <row r="107" spans="2:19">
      <c r="B107" s="10"/>
      <c r="C107" s="11"/>
      <c r="D107" s="16"/>
      <c r="E107" s="41"/>
      <c r="F107" s="38"/>
      <c r="G107" s="41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</row>
    <row r="108" spans="2:19">
      <c r="B108" s="12">
        <v>9</v>
      </c>
      <c r="C108" s="5" t="s">
        <v>86</v>
      </c>
      <c r="E108" s="37"/>
      <c r="F108" s="38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</row>
    <row r="109" spans="2:19" ht="30">
      <c r="B109" s="26"/>
      <c r="C109" s="8"/>
      <c r="D109" s="27" t="s">
        <v>87</v>
      </c>
      <c r="E109" s="37"/>
      <c r="F109" s="38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9">
        <f t="shared" ref="S109:S111" si="15">SUM(G109:R109)</f>
        <v>0</v>
      </c>
    </row>
    <row r="110" spans="2:19">
      <c r="B110" s="26"/>
      <c r="C110" s="8"/>
      <c r="D110" s="28" t="s">
        <v>88</v>
      </c>
      <c r="E110" s="37"/>
      <c r="F110" s="38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9">
        <f t="shared" si="15"/>
        <v>0</v>
      </c>
    </row>
    <row r="111" spans="2:19">
      <c r="B111" s="26"/>
      <c r="C111" s="8"/>
      <c r="D111" s="16" t="s">
        <v>49</v>
      </c>
      <c r="E111" s="40"/>
      <c r="F111" s="38"/>
      <c r="G111" s="40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9">
        <f t="shared" si="15"/>
        <v>0</v>
      </c>
    </row>
    <row r="112" spans="2:19">
      <c r="B112" s="10"/>
      <c r="C112" s="11"/>
      <c r="D112" s="16"/>
      <c r="E112" s="194">
        <f>SUM(E109:E111)</f>
        <v>0</v>
      </c>
      <c r="F112" s="38"/>
      <c r="G112" s="194">
        <f>SUM(G109:G111)</f>
        <v>0</v>
      </c>
      <c r="H112" s="194">
        <f t="shared" ref="H112:S112" si="16">SUM(H109:H111)</f>
        <v>0</v>
      </c>
      <c r="I112" s="194">
        <f t="shared" si="16"/>
        <v>0</v>
      </c>
      <c r="J112" s="194">
        <f t="shared" si="16"/>
        <v>0</v>
      </c>
      <c r="K112" s="194">
        <f t="shared" si="16"/>
        <v>0</v>
      </c>
      <c r="L112" s="194">
        <f t="shared" si="16"/>
        <v>0</v>
      </c>
      <c r="M112" s="194">
        <f t="shared" si="16"/>
        <v>0</v>
      </c>
      <c r="N112" s="194">
        <f t="shared" si="16"/>
        <v>0</v>
      </c>
      <c r="O112" s="194">
        <f t="shared" si="16"/>
        <v>0</v>
      </c>
      <c r="P112" s="194">
        <f t="shared" si="16"/>
        <v>0</v>
      </c>
      <c r="Q112" s="194">
        <f t="shared" si="16"/>
        <v>0</v>
      </c>
      <c r="R112" s="194">
        <f t="shared" si="16"/>
        <v>0</v>
      </c>
      <c r="S112" s="194">
        <f t="shared" si="16"/>
        <v>0</v>
      </c>
    </row>
    <row r="113" spans="2:19">
      <c r="B113" s="10"/>
      <c r="C113" s="11"/>
      <c r="D113" s="16"/>
      <c r="E113" s="41"/>
      <c r="F113" s="38"/>
      <c r="G113" s="35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</row>
    <row r="114" spans="2:19" ht="15.75" thickBot="1">
      <c r="B114" s="10"/>
      <c r="C114" s="19" t="s">
        <v>89</v>
      </c>
      <c r="D114" s="16"/>
      <c r="E114" s="42">
        <f>E10+E27+E60+E76+E81+E99+E88+E112+E106</f>
        <v>0</v>
      </c>
      <c r="F114" s="38"/>
      <c r="G114" s="42">
        <f>G10+G27+G60+G76+G81+G99+G88+G112+G106</f>
        <v>0</v>
      </c>
      <c r="H114" s="42">
        <f t="shared" ref="H114:S114" si="17">H10+H27+H60+H76+H81+H99+H88+H112+H106</f>
        <v>0</v>
      </c>
      <c r="I114" s="42">
        <f t="shared" si="17"/>
        <v>0</v>
      </c>
      <c r="J114" s="42">
        <f t="shared" si="17"/>
        <v>0</v>
      </c>
      <c r="K114" s="42">
        <f t="shared" si="17"/>
        <v>0</v>
      </c>
      <c r="L114" s="42">
        <f t="shared" si="17"/>
        <v>0</v>
      </c>
      <c r="M114" s="42">
        <f t="shared" si="17"/>
        <v>0</v>
      </c>
      <c r="N114" s="42">
        <f t="shared" si="17"/>
        <v>0</v>
      </c>
      <c r="O114" s="42">
        <f t="shared" si="17"/>
        <v>0</v>
      </c>
      <c r="P114" s="42">
        <f t="shared" si="17"/>
        <v>0</v>
      </c>
      <c r="Q114" s="42">
        <f t="shared" si="17"/>
        <v>0</v>
      </c>
      <c r="R114" s="42">
        <f t="shared" si="17"/>
        <v>0</v>
      </c>
      <c r="S114" s="42">
        <f t="shared" si="17"/>
        <v>0</v>
      </c>
    </row>
    <row r="115" spans="2:19" ht="15.75" thickTop="1"/>
  </sheetData>
  <sheetProtection sheet="1" objects="1" scenarios="1" formatCells="0" formatColumns="0" formatRows="0" insertRows="0"/>
  <pageMargins left="0.31496062992125984" right="0.31496062992125984" top="0.35433070866141736" bottom="0.55118110236220474" header="0.31496062992125984" footer="0.31496062992125984"/>
  <pageSetup paperSize="9" scale="60" fitToHeight="4" orientation="landscape" horizontalDpi="4294967293" r:id="rId1"/>
  <headerFooter>
    <oddFooter>&amp;L&amp;A&amp;R&amp;P/&amp;N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8"/>
  <sheetViews>
    <sheetView zoomScale="85" zoomScaleNormal="85" workbookViewId="0">
      <selection activeCell="M16" sqref="M16"/>
    </sheetView>
  </sheetViews>
  <sheetFormatPr defaultRowHeight="15"/>
  <cols>
    <col min="1" max="1" width="9.140625" style="1"/>
    <col min="2" max="2" width="4" style="1" customWidth="1"/>
    <col min="3" max="3" width="4.140625" style="1" customWidth="1"/>
    <col min="4" max="4" width="43.85546875" style="1" customWidth="1"/>
    <col min="5" max="5" width="16" style="25" customWidth="1"/>
    <col min="6" max="6" width="2" style="25" customWidth="1"/>
    <col min="7" max="19" width="11.85546875" style="25" bestFit="1" customWidth="1"/>
    <col min="20" max="16384" width="9.140625" style="25"/>
  </cols>
  <sheetData>
    <row r="1" spans="1:19" ht="18.75">
      <c r="B1" s="184" t="str">
        <f>'Β1 Προβλέψεις'!A1</f>
        <v>Κ.Σ. ………………………..</v>
      </c>
      <c r="C1" s="181"/>
      <c r="D1" s="181"/>
      <c r="E1" s="181"/>
      <c r="F1" s="182" t="str">
        <f>'[1]B1 Προβλέψεις'!E1</f>
        <v>Μήνας αναφοράς:</v>
      </c>
      <c r="G1" s="183"/>
      <c r="H1" s="66"/>
      <c r="I1" s="184" t="str">
        <f>'Β1 Προβλέψεις'!G1</f>
        <v>Ιανουάριος</v>
      </c>
    </row>
    <row r="2" spans="1:19" ht="18.75">
      <c r="B2" s="184" t="str">
        <f>'Β1 Προβλέψεις'!A2</f>
        <v>Υλοποίηση Προϋπολογισμού 2017</v>
      </c>
      <c r="C2" s="181"/>
      <c r="D2" s="181"/>
      <c r="E2" s="181"/>
      <c r="F2" s="181"/>
      <c r="G2" s="181"/>
      <c r="H2" s="181"/>
      <c r="I2" s="66"/>
    </row>
    <row r="3" spans="1:19" ht="18.75">
      <c r="B3" s="183" t="s">
        <v>387</v>
      </c>
      <c r="C3" s="181"/>
      <c r="D3" s="181"/>
      <c r="E3" s="181"/>
      <c r="F3" s="181"/>
      <c r="G3" s="181"/>
      <c r="H3" s="181"/>
      <c r="I3" s="66"/>
    </row>
    <row r="4" spans="1:19">
      <c r="E4" s="29"/>
      <c r="F4" s="29"/>
      <c r="G4" s="29"/>
      <c r="H4" s="29"/>
    </row>
    <row r="5" spans="1:19" ht="24.75">
      <c r="A5" s="2" t="s">
        <v>0</v>
      </c>
      <c r="E5" s="30" t="s">
        <v>90</v>
      </c>
      <c r="F5" s="31"/>
      <c r="G5" s="30" t="s">
        <v>91</v>
      </c>
      <c r="H5" s="30" t="s">
        <v>91</v>
      </c>
      <c r="I5" s="30" t="s">
        <v>91</v>
      </c>
      <c r="J5" s="30" t="s">
        <v>91</v>
      </c>
      <c r="K5" s="30" t="s">
        <v>91</v>
      </c>
      <c r="L5" s="30" t="s">
        <v>91</v>
      </c>
      <c r="M5" s="30" t="s">
        <v>91</v>
      </c>
      <c r="N5" s="30" t="s">
        <v>91</v>
      </c>
      <c r="O5" s="30" t="s">
        <v>91</v>
      </c>
      <c r="P5" s="30" t="s">
        <v>91</v>
      </c>
      <c r="Q5" s="30" t="s">
        <v>91</v>
      </c>
      <c r="R5" s="30" t="s">
        <v>91</v>
      </c>
      <c r="S5" s="30" t="s">
        <v>91</v>
      </c>
    </row>
    <row r="6" spans="1:19">
      <c r="E6" s="32">
        <v>2017</v>
      </c>
      <c r="F6" s="31"/>
      <c r="G6" s="32" t="s">
        <v>92</v>
      </c>
      <c r="H6" s="33" t="s">
        <v>93</v>
      </c>
      <c r="I6" s="33" t="s">
        <v>94</v>
      </c>
      <c r="J6" s="33" t="s">
        <v>95</v>
      </c>
      <c r="K6" s="33" t="s">
        <v>96</v>
      </c>
      <c r="L6" s="33" t="s">
        <v>97</v>
      </c>
      <c r="M6" s="33" t="s">
        <v>98</v>
      </c>
      <c r="N6" s="33" t="s">
        <v>99</v>
      </c>
      <c r="O6" s="33" t="s">
        <v>100</v>
      </c>
      <c r="P6" s="33" t="s">
        <v>101</v>
      </c>
      <c r="Q6" s="33" t="s">
        <v>102</v>
      </c>
      <c r="R6" s="33" t="s">
        <v>103</v>
      </c>
      <c r="S6" s="33" t="s">
        <v>104</v>
      </c>
    </row>
    <row r="7" spans="1:19">
      <c r="B7" s="3"/>
      <c r="C7" s="3"/>
      <c r="E7" s="34" t="s">
        <v>105</v>
      </c>
      <c r="F7" s="31"/>
      <c r="G7" s="34" t="s">
        <v>105</v>
      </c>
      <c r="H7" s="34" t="s">
        <v>105</v>
      </c>
      <c r="I7" s="34" t="s">
        <v>105</v>
      </c>
      <c r="J7" s="34" t="s">
        <v>105</v>
      </c>
      <c r="K7" s="34" t="s">
        <v>105</v>
      </c>
      <c r="L7" s="34" t="s">
        <v>105</v>
      </c>
      <c r="M7" s="34" t="s">
        <v>105</v>
      </c>
      <c r="N7" s="34" t="s">
        <v>105</v>
      </c>
      <c r="O7" s="34" t="s">
        <v>105</v>
      </c>
      <c r="P7" s="34" t="s">
        <v>105</v>
      </c>
      <c r="Q7" s="34" t="s">
        <v>105</v>
      </c>
      <c r="R7" s="34" t="s">
        <v>105</v>
      </c>
      <c r="S7" s="34" t="s">
        <v>105</v>
      </c>
    </row>
    <row r="8" spans="1:19">
      <c r="B8" s="14"/>
      <c r="C8" s="8"/>
      <c r="D8" s="9"/>
      <c r="E8" s="37"/>
      <c r="F8" s="38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1:19">
      <c r="B9" s="43" t="s">
        <v>106</v>
      </c>
      <c r="C9" s="19" t="s">
        <v>107</v>
      </c>
      <c r="D9" s="16"/>
      <c r="E9" s="37"/>
      <c r="F9" s="38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1:19">
      <c r="B10" s="11"/>
      <c r="C10" s="43" t="s">
        <v>108</v>
      </c>
      <c r="D10" s="20" t="s">
        <v>109</v>
      </c>
      <c r="E10" s="37"/>
      <c r="F10" s="38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  <row r="11" spans="1:19">
      <c r="B11" s="11"/>
      <c r="C11" s="43"/>
      <c r="D11" s="20"/>
      <c r="E11" s="37"/>
      <c r="F11" s="38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:19">
      <c r="B12" s="11"/>
      <c r="C12" s="43"/>
      <c r="D12" s="20" t="s">
        <v>110</v>
      </c>
      <c r="E12" s="37"/>
      <c r="F12" s="38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1:19">
      <c r="B13" s="11"/>
      <c r="C13" s="11"/>
      <c r="D13" s="16" t="s">
        <v>111</v>
      </c>
      <c r="E13" s="37"/>
      <c r="F13" s="38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9">
        <f>SUM(G13:R13)</f>
        <v>0</v>
      </c>
    </row>
    <row r="14" spans="1:19">
      <c r="B14" s="11"/>
      <c r="C14" s="11"/>
      <c r="D14" s="16" t="s">
        <v>112</v>
      </c>
      <c r="E14" s="37"/>
      <c r="F14" s="38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9">
        <f t="shared" ref="S14:S15" si="0">SUM(G14:R14)</f>
        <v>0</v>
      </c>
    </row>
    <row r="15" spans="1:19">
      <c r="B15" s="11"/>
      <c r="C15" s="11"/>
      <c r="D15" s="16" t="s">
        <v>113</v>
      </c>
      <c r="E15" s="40"/>
      <c r="F15" s="38"/>
      <c r="G15" s="40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9">
        <f t="shared" si="0"/>
        <v>0</v>
      </c>
    </row>
    <row r="16" spans="1:19">
      <c r="B16" s="11"/>
      <c r="C16" s="11"/>
      <c r="D16" s="44" t="s">
        <v>114</v>
      </c>
      <c r="E16" s="194">
        <f>SUM(E13:E15)</f>
        <v>0</v>
      </c>
      <c r="F16" s="38"/>
      <c r="G16" s="194">
        <f>SUM(G13:G15)</f>
        <v>0</v>
      </c>
      <c r="H16" s="194">
        <f t="shared" ref="H16:S16" si="1">SUM(H13:H15)</f>
        <v>0</v>
      </c>
      <c r="I16" s="194">
        <f t="shared" si="1"/>
        <v>0</v>
      </c>
      <c r="J16" s="194">
        <f t="shared" si="1"/>
        <v>0</v>
      </c>
      <c r="K16" s="194">
        <f t="shared" si="1"/>
        <v>0</v>
      </c>
      <c r="L16" s="194">
        <f t="shared" si="1"/>
        <v>0</v>
      </c>
      <c r="M16" s="194">
        <f t="shared" si="1"/>
        <v>0</v>
      </c>
      <c r="N16" s="194">
        <f t="shared" si="1"/>
        <v>0</v>
      </c>
      <c r="O16" s="194">
        <f t="shared" si="1"/>
        <v>0</v>
      </c>
      <c r="P16" s="194">
        <f t="shared" si="1"/>
        <v>0</v>
      </c>
      <c r="Q16" s="194">
        <f t="shared" si="1"/>
        <v>0</v>
      </c>
      <c r="R16" s="194">
        <f t="shared" si="1"/>
        <v>0</v>
      </c>
      <c r="S16" s="194">
        <f t="shared" si="1"/>
        <v>0</v>
      </c>
    </row>
    <row r="17" spans="2:19">
      <c r="B17" s="11"/>
      <c r="C17" s="11"/>
      <c r="D17" s="16"/>
      <c r="E17" s="41"/>
      <c r="F17" s="38"/>
      <c r="G17" s="41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</row>
    <row r="18" spans="2:19">
      <c r="B18" s="11"/>
      <c r="C18" s="11"/>
      <c r="D18" s="20" t="s">
        <v>115</v>
      </c>
      <c r="E18" s="37"/>
      <c r="F18" s="38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</row>
    <row r="19" spans="2:19">
      <c r="B19" s="11"/>
      <c r="C19" s="11"/>
      <c r="D19" s="16" t="s">
        <v>116</v>
      </c>
      <c r="E19" s="37"/>
      <c r="F19" s="38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9">
        <f t="shared" ref="S19:S21" si="2">SUM(G19:R19)</f>
        <v>0</v>
      </c>
    </row>
    <row r="20" spans="2:19">
      <c r="B20" s="11"/>
      <c r="C20" s="11"/>
      <c r="D20" s="16" t="s">
        <v>117</v>
      </c>
      <c r="E20" s="37"/>
      <c r="F20" s="38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9">
        <f t="shared" si="2"/>
        <v>0</v>
      </c>
    </row>
    <row r="21" spans="2:19">
      <c r="B21" s="11"/>
      <c r="C21" s="11"/>
      <c r="D21" s="16" t="s">
        <v>118</v>
      </c>
      <c r="E21" s="40"/>
      <c r="F21" s="38"/>
      <c r="G21" s="40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9">
        <f t="shared" si="2"/>
        <v>0</v>
      </c>
    </row>
    <row r="22" spans="2:19">
      <c r="B22" s="11"/>
      <c r="C22" s="11"/>
      <c r="D22" s="44" t="s">
        <v>119</v>
      </c>
      <c r="E22" s="194">
        <f>SUM(E19:E21)</f>
        <v>0</v>
      </c>
      <c r="F22" s="38"/>
      <c r="G22" s="194">
        <f>SUM(G19:G21)</f>
        <v>0</v>
      </c>
      <c r="H22" s="194">
        <f t="shared" ref="H22:S22" si="3">SUM(H19:H21)</f>
        <v>0</v>
      </c>
      <c r="I22" s="194">
        <f t="shared" si="3"/>
        <v>0</v>
      </c>
      <c r="J22" s="194">
        <f t="shared" si="3"/>
        <v>0</v>
      </c>
      <c r="K22" s="194">
        <f t="shared" si="3"/>
        <v>0</v>
      </c>
      <c r="L22" s="194">
        <f t="shared" si="3"/>
        <v>0</v>
      </c>
      <c r="M22" s="194">
        <f t="shared" si="3"/>
        <v>0</v>
      </c>
      <c r="N22" s="194">
        <f t="shared" si="3"/>
        <v>0</v>
      </c>
      <c r="O22" s="194">
        <f t="shared" si="3"/>
        <v>0</v>
      </c>
      <c r="P22" s="194">
        <f t="shared" si="3"/>
        <v>0</v>
      </c>
      <c r="Q22" s="194">
        <f t="shared" si="3"/>
        <v>0</v>
      </c>
      <c r="R22" s="194">
        <f t="shared" si="3"/>
        <v>0</v>
      </c>
      <c r="S22" s="194">
        <f t="shared" si="3"/>
        <v>0</v>
      </c>
    </row>
    <row r="23" spans="2:19">
      <c r="B23" s="11"/>
      <c r="C23" s="11"/>
      <c r="D23" s="16"/>
      <c r="E23" s="41"/>
      <c r="F23" s="38"/>
      <c r="G23" s="41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</row>
    <row r="24" spans="2:19">
      <c r="B24" s="11"/>
      <c r="C24" s="11"/>
      <c r="D24" s="20" t="s">
        <v>120</v>
      </c>
      <c r="E24" s="37"/>
      <c r="F24" s="38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</row>
    <row r="25" spans="2:19">
      <c r="B25" s="11"/>
      <c r="C25" s="11"/>
      <c r="D25" s="16" t="s">
        <v>121</v>
      </c>
      <c r="E25" s="37"/>
      <c r="F25" s="38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9">
        <f t="shared" ref="S25:S33" si="4">SUM(G25:R25)</f>
        <v>0</v>
      </c>
    </row>
    <row r="26" spans="2:19">
      <c r="B26" s="11"/>
      <c r="C26" s="11"/>
      <c r="D26" s="16" t="s">
        <v>122</v>
      </c>
      <c r="E26" s="37"/>
      <c r="F26" s="38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9">
        <f t="shared" si="4"/>
        <v>0</v>
      </c>
    </row>
    <row r="27" spans="2:19">
      <c r="B27" s="11"/>
      <c r="C27" s="11"/>
      <c r="D27" s="16" t="s">
        <v>123</v>
      </c>
      <c r="E27" s="37"/>
      <c r="F27" s="38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9">
        <f t="shared" si="4"/>
        <v>0</v>
      </c>
    </row>
    <row r="28" spans="2:19">
      <c r="B28" s="11"/>
      <c r="C28" s="11"/>
      <c r="D28" s="16" t="s">
        <v>124</v>
      </c>
      <c r="E28" s="37"/>
      <c r="F28" s="38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9">
        <f t="shared" si="4"/>
        <v>0</v>
      </c>
    </row>
    <row r="29" spans="2:19">
      <c r="B29" s="11"/>
      <c r="C29" s="11"/>
      <c r="D29" s="16" t="s">
        <v>125</v>
      </c>
      <c r="E29" s="37"/>
      <c r="F29" s="38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9">
        <f t="shared" si="4"/>
        <v>0</v>
      </c>
    </row>
    <row r="30" spans="2:19">
      <c r="B30" s="11"/>
      <c r="C30" s="11"/>
      <c r="D30" s="16" t="s">
        <v>126</v>
      </c>
      <c r="E30" s="37"/>
      <c r="F30" s="38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9">
        <f t="shared" si="4"/>
        <v>0</v>
      </c>
    </row>
    <row r="31" spans="2:19">
      <c r="B31" s="11"/>
      <c r="C31" s="11"/>
      <c r="D31" s="16" t="s">
        <v>127</v>
      </c>
      <c r="E31" s="37"/>
      <c r="F31" s="38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9">
        <f t="shared" si="4"/>
        <v>0</v>
      </c>
    </row>
    <row r="32" spans="2:19">
      <c r="B32" s="11"/>
      <c r="C32" s="11"/>
      <c r="D32" s="16" t="s">
        <v>128</v>
      </c>
      <c r="E32" s="37"/>
      <c r="F32" s="38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9">
        <f t="shared" si="4"/>
        <v>0</v>
      </c>
    </row>
    <row r="33" spans="2:19">
      <c r="B33" s="11"/>
      <c r="C33" s="11"/>
      <c r="D33" s="16" t="s">
        <v>129</v>
      </c>
      <c r="E33" s="40"/>
      <c r="F33" s="38"/>
      <c r="G33" s="40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9">
        <f t="shared" si="4"/>
        <v>0</v>
      </c>
    </row>
    <row r="34" spans="2:19">
      <c r="B34" s="11"/>
      <c r="C34" s="11"/>
      <c r="D34" s="44" t="s">
        <v>130</v>
      </c>
      <c r="E34" s="194">
        <f>SUM(E25:E33)</f>
        <v>0</v>
      </c>
      <c r="F34" s="38"/>
      <c r="G34" s="194">
        <f>SUM(G25:G33)</f>
        <v>0</v>
      </c>
      <c r="H34" s="194">
        <f t="shared" ref="H34:S34" si="5">SUM(H25:H33)</f>
        <v>0</v>
      </c>
      <c r="I34" s="194">
        <f t="shared" si="5"/>
        <v>0</v>
      </c>
      <c r="J34" s="194">
        <f t="shared" si="5"/>
        <v>0</v>
      </c>
      <c r="K34" s="194">
        <f t="shared" si="5"/>
        <v>0</v>
      </c>
      <c r="L34" s="194">
        <f t="shared" si="5"/>
        <v>0</v>
      </c>
      <c r="M34" s="194">
        <f t="shared" si="5"/>
        <v>0</v>
      </c>
      <c r="N34" s="194">
        <f t="shared" si="5"/>
        <v>0</v>
      </c>
      <c r="O34" s="194">
        <f t="shared" si="5"/>
        <v>0</v>
      </c>
      <c r="P34" s="194">
        <f t="shared" si="5"/>
        <v>0</v>
      </c>
      <c r="Q34" s="194">
        <f t="shared" si="5"/>
        <v>0</v>
      </c>
      <c r="R34" s="194">
        <f t="shared" si="5"/>
        <v>0</v>
      </c>
      <c r="S34" s="194">
        <f t="shared" si="5"/>
        <v>0</v>
      </c>
    </row>
    <row r="35" spans="2:19">
      <c r="B35" s="11"/>
      <c r="C35" s="11"/>
      <c r="D35" s="16"/>
      <c r="E35" s="41"/>
      <c r="F35" s="38"/>
      <c r="G35" s="41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</row>
    <row r="36" spans="2:19">
      <c r="B36" s="11"/>
      <c r="C36" s="11"/>
      <c r="D36" s="20" t="s">
        <v>131</v>
      </c>
      <c r="E36" s="37"/>
      <c r="F36" s="38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</row>
    <row r="37" spans="2:19">
      <c r="B37" s="11"/>
      <c r="C37" s="11"/>
      <c r="D37" s="16" t="s">
        <v>132</v>
      </c>
      <c r="E37" s="37"/>
      <c r="F37" s="38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9">
        <f t="shared" ref="S37:S40" si="6">SUM(G37:R37)</f>
        <v>0</v>
      </c>
    </row>
    <row r="38" spans="2:19">
      <c r="B38" s="11"/>
      <c r="C38" s="11"/>
      <c r="D38" s="16" t="s">
        <v>133</v>
      </c>
      <c r="E38" s="37"/>
      <c r="F38" s="38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9">
        <f t="shared" si="6"/>
        <v>0</v>
      </c>
    </row>
    <row r="39" spans="2:19">
      <c r="B39" s="11"/>
      <c r="C39" s="11"/>
      <c r="D39" s="16" t="s">
        <v>134</v>
      </c>
      <c r="E39" s="37"/>
      <c r="F39" s="38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9">
        <f t="shared" si="6"/>
        <v>0</v>
      </c>
    </row>
    <row r="40" spans="2:19">
      <c r="B40" s="11"/>
      <c r="C40" s="11"/>
      <c r="D40" s="28" t="s">
        <v>135</v>
      </c>
      <c r="E40" s="40"/>
      <c r="F40" s="38"/>
      <c r="G40" s="40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9">
        <f t="shared" si="6"/>
        <v>0</v>
      </c>
    </row>
    <row r="41" spans="2:19">
      <c r="B41" s="11"/>
      <c r="C41" s="11"/>
      <c r="D41" s="45" t="s">
        <v>136</v>
      </c>
      <c r="E41" s="194">
        <f>SUM(E37:E40)</f>
        <v>0</v>
      </c>
      <c r="F41" s="38"/>
      <c r="G41" s="194">
        <f>SUM(G37:G40)</f>
        <v>0</v>
      </c>
      <c r="H41" s="194">
        <f t="shared" ref="H41:S41" si="7">SUM(H37:H40)</f>
        <v>0</v>
      </c>
      <c r="I41" s="194">
        <f t="shared" si="7"/>
        <v>0</v>
      </c>
      <c r="J41" s="194">
        <f t="shared" si="7"/>
        <v>0</v>
      </c>
      <c r="K41" s="194">
        <f t="shared" si="7"/>
        <v>0</v>
      </c>
      <c r="L41" s="194">
        <f t="shared" si="7"/>
        <v>0</v>
      </c>
      <c r="M41" s="194">
        <f t="shared" si="7"/>
        <v>0</v>
      </c>
      <c r="N41" s="194">
        <f t="shared" si="7"/>
        <v>0</v>
      </c>
      <c r="O41" s="194">
        <f t="shared" si="7"/>
        <v>0</v>
      </c>
      <c r="P41" s="194">
        <f t="shared" si="7"/>
        <v>0</v>
      </c>
      <c r="Q41" s="194">
        <f t="shared" si="7"/>
        <v>0</v>
      </c>
      <c r="R41" s="194">
        <f t="shared" si="7"/>
        <v>0</v>
      </c>
      <c r="S41" s="194">
        <f t="shared" si="7"/>
        <v>0</v>
      </c>
    </row>
    <row r="42" spans="2:19">
      <c r="B42" s="11"/>
      <c r="C42" s="11"/>
      <c r="D42" s="16"/>
      <c r="E42" s="41"/>
      <c r="F42" s="38"/>
      <c r="G42" s="41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</row>
    <row r="43" spans="2:19">
      <c r="B43" s="11"/>
      <c r="C43" s="11"/>
      <c r="D43" s="20"/>
      <c r="E43" s="40"/>
      <c r="F43" s="38"/>
      <c r="G43" s="40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</row>
    <row r="44" spans="2:19" ht="15.75" thickBot="1">
      <c r="B44" s="11"/>
      <c r="C44" s="19" t="s">
        <v>137</v>
      </c>
      <c r="D44" s="20"/>
      <c r="E44" s="201">
        <f>E16+E22+E34+E41</f>
        <v>0</v>
      </c>
      <c r="F44" s="38"/>
      <c r="G44" s="201">
        <f>G16+G22+G34+G41</f>
        <v>0</v>
      </c>
      <c r="H44" s="201">
        <f t="shared" ref="H44:S44" si="8">H16+H22+H34+H41</f>
        <v>0</v>
      </c>
      <c r="I44" s="201">
        <f t="shared" si="8"/>
        <v>0</v>
      </c>
      <c r="J44" s="201">
        <f t="shared" si="8"/>
        <v>0</v>
      </c>
      <c r="K44" s="201">
        <f t="shared" si="8"/>
        <v>0</v>
      </c>
      <c r="L44" s="201">
        <f t="shared" si="8"/>
        <v>0</v>
      </c>
      <c r="M44" s="201">
        <f t="shared" si="8"/>
        <v>0</v>
      </c>
      <c r="N44" s="201">
        <f t="shared" si="8"/>
        <v>0</v>
      </c>
      <c r="O44" s="201">
        <f t="shared" si="8"/>
        <v>0</v>
      </c>
      <c r="P44" s="201">
        <f t="shared" si="8"/>
        <v>0</v>
      </c>
      <c r="Q44" s="201">
        <f t="shared" si="8"/>
        <v>0</v>
      </c>
      <c r="R44" s="201">
        <f t="shared" si="8"/>
        <v>0</v>
      </c>
      <c r="S44" s="201">
        <f t="shared" si="8"/>
        <v>0</v>
      </c>
    </row>
    <row r="45" spans="2:19" ht="15.75" thickTop="1">
      <c r="B45" s="11"/>
      <c r="C45" s="11"/>
      <c r="D45" s="20"/>
      <c r="E45" s="41"/>
      <c r="F45" s="38"/>
      <c r="G45" s="41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</row>
    <row r="46" spans="2:19">
      <c r="B46" s="43" t="s">
        <v>138</v>
      </c>
      <c r="C46" s="19" t="s">
        <v>139</v>
      </c>
      <c r="D46" s="16"/>
      <c r="E46" s="37"/>
      <c r="F46" s="38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</row>
    <row r="47" spans="2:19">
      <c r="B47" s="11"/>
      <c r="C47" s="43" t="s">
        <v>140</v>
      </c>
      <c r="D47" s="20" t="s">
        <v>141</v>
      </c>
      <c r="E47" s="37"/>
      <c r="F47" s="38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</row>
    <row r="48" spans="2:19">
      <c r="B48" s="11"/>
      <c r="C48" s="11"/>
      <c r="D48" s="16" t="s">
        <v>142</v>
      </c>
      <c r="E48" s="37"/>
      <c r="F48" s="38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9">
        <f t="shared" ref="S48:S71" si="9">SUM(G48:R48)</f>
        <v>0</v>
      </c>
    </row>
    <row r="49" spans="2:19">
      <c r="B49" s="11"/>
      <c r="C49" s="11"/>
      <c r="D49" s="16" t="s">
        <v>143</v>
      </c>
      <c r="E49" s="37"/>
      <c r="F49" s="38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9">
        <f t="shared" si="9"/>
        <v>0</v>
      </c>
    </row>
    <row r="50" spans="2:19">
      <c r="B50" s="11"/>
      <c r="C50" s="11"/>
      <c r="D50" s="16" t="s">
        <v>144</v>
      </c>
      <c r="E50" s="37"/>
      <c r="F50" s="38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9">
        <f t="shared" si="9"/>
        <v>0</v>
      </c>
    </row>
    <row r="51" spans="2:19">
      <c r="B51" s="11"/>
      <c r="C51" s="11"/>
      <c r="D51" s="28" t="s">
        <v>145</v>
      </c>
      <c r="E51" s="37"/>
      <c r="F51" s="38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9">
        <f t="shared" si="9"/>
        <v>0</v>
      </c>
    </row>
    <row r="52" spans="2:19">
      <c r="B52" s="11"/>
      <c r="C52" s="11"/>
      <c r="D52" s="16" t="s">
        <v>146</v>
      </c>
      <c r="E52" s="37"/>
      <c r="F52" s="38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9">
        <f t="shared" si="9"/>
        <v>0</v>
      </c>
    </row>
    <row r="53" spans="2:19">
      <c r="B53" s="11"/>
      <c r="C53" s="11"/>
      <c r="D53" s="16" t="s">
        <v>147</v>
      </c>
      <c r="E53" s="37"/>
      <c r="F53" s="38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9">
        <f t="shared" si="9"/>
        <v>0</v>
      </c>
    </row>
    <row r="54" spans="2:19" ht="30">
      <c r="B54" s="11"/>
      <c r="C54" s="11"/>
      <c r="D54" s="21" t="s">
        <v>148</v>
      </c>
      <c r="E54" s="37"/>
      <c r="F54" s="38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9">
        <f t="shared" si="9"/>
        <v>0</v>
      </c>
    </row>
    <row r="55" spans="2:19">
      <c r="B55" s="11"/>
      <c r="C55" s="11"/>
      <c r="D55" s="16" t="s">
        <v>149</v>
      </c>
      <c r="E55" s="37"/>
      <c r="F55" s="38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9">
        <f t="shared" si="9"/>
        <v>0</v>
      </c>
    </row>
    <row r="56" spans="2:19">
      <c r="B56" s="11"/>
      <c r="C56" s="11"/>
      <c r="D56" s="16" t="s">
        <v>150</v>
      </c>
      <c r="E56" s="37"/>
      <c r="F56" s="38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9">
        <f t="shared" si="9"/>
        <v>0</v>
      </c>
    </row>
    <row r="57" spans="2:19">
      <c r="B57" s="11"/>
      <c r="C57" s="11"/>
      <c r="D57" s="16" t="s">
        <v>394</v>
      </c>
      <c r="E57" s="37"/>
      <c r="F57" s="38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9">
        <f t="shared" si="9"/>
        <v>0</v>
      </c>
    </row>
    <row r="58" spans="2:19">
      <c r="B58" s="11"/>
      <c r="C58" s="11"/>
      <c r="D58" s="16" t="s">
        <v>151</v>
      </c>
      <c r="E58" s="37"/>
      <c r="F58" s="38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9">
        <f t="shared" si="9"/>
        <v>0</v>
      </c>
    </row>
    <row r="59" spans="2:19">
      <c r="B59" s="11"/>
      <c r="C59" s="11"/>
      <c r="D59" s="16" t="s">
        <v>152</v>
      </c>
      <c r="E59" s="37"/>
      <c r="F59" s="38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9">
        <f t="shared" si="9"/>
        <v>0</v>
      </c>
    </row>
    <row r="60" spans="2:19">
      <c r="B60" s="11"/>
      <c r="C60" s="11"/>
      <c r="D60" s="16" t="s">
        <v>153</v>
      </c>
      <c r="E60" s="37"/>
      <c r="F60" s="38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9">
        <f t="shared" si="9"/>
        <v>0</v>
      </c>
    </row>
    <row r="61" spans="2:19">
      <c r="B61" s="11"/>
      <c r="C61" s="11"/>
      <c r="D61" s="16" t="s">
        <v>154</v>
      </c>
      <c r="E61" s="37"/>
      <c r="F61" s="38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9">
        <f t="shared" si="9"/>
        <v>0</v>
      </c>
    </row>
    <row r="62" spans="2:19">
      <c r="B62" s="11"/>
      <c r="C62" s="11"/>
      <c r="D62" s="16" t="s">
        <v>155</v>
      </c>
      <c r="E62" s="37"/>
      <c r="F62" s="38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9">
        <f t="shared" si="9"/>
        <v>0</v>
      </c>
    </row>
    <row r="63" spans="2:19">
      <c r="B63" s="11"/>
      <c r="C63" s="11"/>
      <c r="D63" s="16" t="s">
        <v>156</v>
      </c>
      <c r="E63" s="37"/>
      <c r="F63" s="38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9">
        <f t="shared" si="9"/>
        <v>0</v>
      </c>
    </row>
    <row r="64" spans="2:19">
      <c r="B64" s="11"/>
      <c r="C64" s="11"/>
      <c r="D64" s="28" t="s">
        <v>157</v>
      </c>
      <c r="E64" s="37"/>
      <c r="F64" s="38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9">
        <f t="shared" si="9"/>
        <v>0</v>
      </c>
    </row>
    <row r="65" spans="2:19">
      <c r="B65" s="11"/>
      <c r="C65" s="11"/>
      <c r="D65" s="28" t="s">
        <v>158</v>
      </c>
      <c r="E65" s="37"/>
      <c r="F65" s="38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9">
        <f t="shared" si="9"/>
        <v>0</v>
      </c>
    </row>
    <row r="66" spans="2:19">
      <c r="B66" s="11"/>
      <c r="C66" s="11"/>
      <c r="D66" s="16" t="s">
        <v>159</v>
      </c>
      <c r="E66" s="37"/>
      <c r="F66" s="38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9">
        <f t="shared" si="9"/>
        <v>0</v>
      </c>
    </row>
    <row r="67" spans="2:19">
      <c r="B67" s="11"/>
      <c r="C67" s="11"/>
      <c r="D67" s="16" t="s">
        <v>160</v>
      </c>
      <c r="E67" s="37"/>
      <c r="F67" s="38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9">
        <f t="shared" si="9"/>
        <v>0</v>
      </c>
    </row>
    <row r="68" spans="2:19">
      <c r="B68" s="11"/>
      <c r="C68" s="11"/>
      <c r="D68" s="16" t="s">
        <v>161</v>
      </c>
      <c r="E68" s="37"/>
      <c r="F68" s="38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9">
        <f t="shared" si="9"/>
        <v>0</v>
      </c>
    </row>
    <row r="69" spans="2:19">
      <c r="B69" s="11"/>
      <c r="C69" s="11"/>
      <c r="D69" s="46" t="s">
        <v>395</v>
      </c>
      <c r="E69" s="37"/>
      <c r="F69" s="38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9">
        <f t="shared" si="9"/>
        <v>0</v>
      </c>
    </row>
    <row r="70" spans="2:19">
      <c r="B70" s="11"/>
      <c r="C70" s="11"/>
      <c r="D70" s="46" t="s">
        <v>162</v>
      </c>
      <c r="E70" s="37"/>
      <c r="F70" s="38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9">
        <f t="shared" si="9"/>
        <v>0</v>
      </c>
    </row>
    <row r="71" spans="2:19">
      <c r="B71" s="11"/>
      <c r="C71" s="11"/>
      <c r="D71" s="28" t="s">
        <v>163</v>
      </c>
      <c r="E71" s="40"/>
      <c r="F71" s="38"/>
      <c r="G71" s="40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9">
        <f t="shared" si="9"/>
        <v>0</v>
      </c>
    </row>
    <row r="72" spans="2:19">
      <c r="B72" s="11"/>
      <c r="C72" s="11"/>
      <c r="D72" s="16"/>
      <c r="E72" s="194">
        <f>SUM(E48:E71)</f>
        <v>0</v>
      </c>
      <c r="F72" s="38"/>
      <c r="G72" s="194">
        <f>SUM(G48:G71)</f>
        <v>0</v>
      </c>
      <c r="H72" s="194">
        <f t="shared" ref="H72:S72" si="10">SUM(H48:H71)</f>
        <v>0</v>
      </c>
      <c r="I72" s="194">
        <f t="shared" si="10"/>
        <v>0</v>
      </c>
      <c r="J72" s="194">
        <f t="shared" si="10"/>
        <v>0</v>
      </c>
      <c r="K72" s="194">
        <f t="shared" si="10"/>
        <v>0</v>
      </c>
      <c r="L72" s="194">
        <f t="shared" si="10"/>
        <v>0</v>
      </c>
      <c r="M72" s="194">
        <f t="shared" si="10"/>
        <v>0</v>
      </c>
      <c r="N72" s="194">
        <f t="shared" si="10"/>
        <v>0</v>
      </c>
      <c r="O72" s="194">
        <f t="shared" si="10"/>
        <v>0</v>
      </c>
      <c r="P72" s="194">
        <f t="shared" si="10"/>
        <v>0</v>
      </c>
      <c r="Q72" s="194">
        <f t="shared" si="10"/>
        <v>0</v>
      </c>
      <c r="R72" s="194">
        <f t="shared" si="10"/>
        <v>0</v>
      </c>
      <c r="S72" s="194">
        <f t="shared" si="10"/>
        <v>0</v>
      </c>
    </row>
    <row r="73" spans="2:19">
      <c r="B73" s="11"/>
      <c r="C73" s="11"/>
      <c r="D73" s="25"/>
      <c r="E73" s="41"/>
      <c r="F73" s="38"/>
      <c r="G73" s="41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</row>
    <row r="74" spans="2:19">
      <c r="B74" s="11"/>
      <c r="C74" s="43" t="s">
        <v>164</v>
      </c>
      <c r="D74" s="20" t="s">
        <v>165</v>
      </c>
      <c r="E74" s="37"/>
      <c r="F74" s="38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</row>
    <row r="75" spans="2:19">
      <c r="B75" s="11"/>
      <c r="C75" s="11"/>
      <c r="D75" s="16" t="s">
        <v>166</v>
      </c>
      <c r="E75" s="37"/>
      <c r="F75" s="38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9">
        <f t="shared" ref="S75:S90" si="11">SUM(G75:R75)</f>
        <v>0</v>
      </c>
    </row>
    <row r="76" spans="2:19">
      <c r="B76" s="11"/>
      <c r="C76" s="11"/>
      <c r="D76" s="16" t="s">
        <v>167</v>
      </c>
      <c r="E76" s="37"/>
      <c r="F76" s="38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9">
        <f t="shared" si="11"/>
        <v>0</v>
      </c>
    </row>
    <row r="77" spans="2:19">
      <c r="B77" s="11"/>
      <c r="C77" s="11"/>
      <c r="D77" s="16" t="s">
        <v>168</v>
      </c>
      <c r="E77" s="37"/>
      <c r="F77" s="38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9">
        <f t="shared" si="11"/>
        <v>0</v>
      </c>
    </row>
    <row r="78" spans="2:19">
      <c r="B78" s="11"/>
      <c r="C78" s="11"/>
      <c r="D78" s="16" t="s">
        <v>169</v>
      </c>
      <c r="E78" s="37"/>
      <c r="F78" s="38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9">
        <f t="shared" si="11"/>
        <v>0</v>
      </c>
    </row>
    <row r="79" spans="2:19">
      <c r="B79" s="11"/>
      <c r="C79" s="11"/>
      <c r="D79" s="16" t="s">
        <v>170</v>
      </c>
      <c r="E79" s="37"/>
      <c r="F79" s="38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9">
        <f t="shared" si="11"/>
        <v>0</v>
      </c>
    </row>
    <row r="80" spans="2:19">
      <c r="B80" s="11"/>
      <c r="C80" s="11"/>
      <c r="D80" s="16" t="s">
        <v>171</v>
      </c>
      <c r="E80" s="37"/>
      <c r="F80" s="38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9">
        <f t="shared" si="11"/>
        <v>0</v>
      </c>
    </row>
    <row r="81" spans="2:19">
      <c r="B81" s="11"/>
      <c r="C81" s="11"/>
      <c r="D81" s="28" t="s">
        <v>172</v>
      </c>
      <c r="E81" s="37"/>
      <c r="F81" s="38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9">
        <f t="shared" si="11"/>
        <v>0</v>
      </c>
    </row>
    <row r="82" spans="2:19">
      <c r="B82" s="11"/>
      <c r="C82" s="11"/>
      <c r="D82" s="16" t="s">
        <v>173</v>
      </c>
      <c r="E82" s="37"/>
      <c r="F82" s="38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9">
        <f t="shared" si="11"/>
        <v>0</v>
      </c>
    </row>
    <row r="83" spans="2:19">
      <c r="B83" s="11"/>
      <c r="C83" s="11"/>
      <c r="D83" s="16" t="s">
        <v>174</v>
      </c>
      <c r="E83" s="37"/>
      <c r="F83" s="38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9">
        <f t="shared" si="11"/>
        <v>0</v>
      </c>
    </row>
    <row r="84" spans="2:19">
      <c r="B84" s="11"/>
      <c r="C84" s="11"/>
      <c r="D84" s="16" t="s">
        <v>175</v>
      </c>
      <c r="E84" s="37"/>
      <c r="F84" s="38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9">
        <f t="shared" si="11"/>
        <v>0</v>
      </c>
    </row>
    <row r="85" spans="2:19">
      <c r="B85" s="11"/>
      <c r="C85" s="11"/>
      <c r="D85" s="16" t="s">
        <v>176</v>
      </c>
      <c r="E85" s="37"/>
      <c r="F85" s="38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9">
        <f t="shared" si="11"/>
        <v>0</v>
      </c>
    </row>
    <row r="86" spans="2:19">
      <c r="B86" s="11"/>
      <c r="C86" s="11"/>
      <c r="D86" s="16" t="s">
        <v>177</v>
      </c>
      <c r="E86" s="37"/>
      <c r="F86" s="38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9">
        <f t="shared" si="11"/>
        <v>0</v>
      </c>
    </row>
    <row r="87" spans="2:19">
      <c r="B87" s="11"/>
      <c r="C87" s="11"/>
      <c r="D87" s="28" t="s">
        <v>178</v>
      </c>
      <c r="E87" s="37"/>
      <c r="F87" s="38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9">
        <f t="shared" si="11"/>
        <v>0</v>
      </c>
    </row>
    <row r="88" spans="2:19">
      <c r="B88" s="11"/>
      <c r="C88" s="11"/>
      <c r="D88" s="16" t="s">
        <v>179</v>
      </c>
      <c r="E88" s="37"/>
      <c r="F88" s="38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9">
        <f t="shared" si="11"/>
        <v>0</v>
      </c>
    </row>
    <row r="89" spans="2:19">
      <c r="B89" s="11"/>
      <c r="C89" s="11"/>
      <c r="D89" s="16" t="s">
        <v>180</v>
      </c>
      <c r="E89" s="37"/>
      <c r="F89" s="38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9">
        <f t="shared" si="11"/>
        <v>0</v>
      </c>
    </row>
    <row r="90" spans="2:19">
      <c r="B90" s="11"/>
      <c r="C90" s="11"/>
      <c r="D90" s="16" t="s">
        <v>400</v>
      </c>
      <c r="E90" s="40"/>
      <c r="F90" s="38"/>
      <c r="G90" s="40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9">
        <f t="shared" si="11"/>
        <v>0</v>
      </c>
    </row>
    <row r="91" spans="2:19">
      <c r="B91" s="11"/>
      <c r="C91" s="11"/>
      <c r="D91" s="25"/>
      <c r="E91" s="194">
        <f>SUM(E75:E90)</f>
        <v>0</v>
      </c>
      <c r="F91" s="38"/>
      <c r="G91" s="194">
        <f>SUM(G75:G90)</f>
        <v>0</v>
      </c>
      <c r="H91" s="194">
        <f t="shared" ref="H91:S91" si="12">SUM(H75:H90)</f>
        <v>0</v>
      </c>
      <c r="I91" s="194">
        <f t="shared" si="12"/>
        <v>0</v>
      </c>
      <c r="J91" s="194">
        <f t="shared" si="12"/>
        <v>0</v>
      </c>
      <c r="K91" s="194">
        <f t="shared" si="12"/>
        <v>0</v>
      </c>
      <c r="L91" s="194">
        <f t="shared" si="12"/>
        <v>0</v>
      </c>
      <c r="M91" s="194">
        <f t="shared" si="12"/>
        <v>0</v>
      </c>
      <c r="N91" s="194">
        <f t="shared" si="12"/>
        <v>0</v>
      </c>
      <c r="O91" s="194">
        <f t="shared" si="12"/>
        <v>0</v>
      </c>
      <c r="P91" s="194">
        <f t="shared" si="12"/>
        <v>0</v>
      </c>
      <c r="Q91" s="194">
        <f t="shared" si="12"/>
        <v>0</v>
      </c>
      <c r="R91" s="194">
        <f t="shared" si="12"/>
        <v>0</v>
      </c>
      <c r="S91" s="194">
        <f t="shared" si="12"/>
        <v>0</v>
      </c>
    </row>
    <row r="92" spans="2:19">
      <c r="B92" s="11"/>
      <c r="C92" s="11"/>
      <c r="D92" s="16"/>
      <c r="E92" s="41"/>
      <c r="F92" s="38"/>
      <c r="G92" s="41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</row>
    <row r="93" spans="2:19">
      <c r="B93" s="11"/>
      <c r="C93" s="43" t="s">
        <v>181</v>
      </c>
      <c r="D93" s="20" t="s">
        <v>182</v>
      </c>
      <c r="E93" s="37"/>
      <c r="F93" s="38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</row>
    <row r="94" spans="2:19">
      <c r="B94" s="11"/>
      <c r="C94" s="11"/>
      <c r="D94" s="16" t="s">
        <v>183</v>
      </c>
      <c r="E94" s="37"/>
      <c r="F94" s="38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9">
        <f t="shared" ref="S94:S98" si="13">SUM(G94:R94)</f>
        <v>0</v>
      </c>
    </row>
    <row r="95" spans="2:19" ht="30">
      <c r="B95" s="11"/>
      <c r="C95" s="11"/>
      <c r="D95" s="47" t="s">
        <v>401</v>
      </c>
      <c r="E95" s="37"/>
      <c r="F95" s="38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9">
        <f t="shared" si="13"/>
        <v>0</v>
      </c>
    </row>
    <row r="96" spans="2:19">
      <c r="B96" s="11"/>
      <c r="C96" s="11"/>
      <c r="D96" s="47" t="s">
        <v>396</v>
      </c>
      <c r="E96" s="37"/>
      <c r="F96" s="38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9">
        <f t="shared" si="13"/>
        <v>0</v>
      </c>
    </row>
    <row r="97" spans="2:19">
      <c r="B97" s="11"/>
      <c r="C97" s="11"/>
      <c r="D97" s="16" t="s">
        <v>184</v>
      </c>
      <c r="E97" s="37"/>
      <c r="F97" s="38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9">
        <f t="shared" si="13"/>
        <v>0</v>
      </c>
    </row>
    <row r="98" spans="2:19">
      <c r="B98" s="11"/>
      <c r="C98" s="11"/>
      <c r="D98" s="16" t="s">
        <v>185</v>
      </c>
      <c r="E98" s="40"/>
      <c r="F98" s="38"/>
      <c r="G98" s="40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9">
        <f t="shared" si="13"/>
        <v>0</v>
      </c>
    </row>
    <row r="99" spans="2:19">
      <c r="B99" s="11"/>
      <c r="C99" s="11"/>
      <c r="D99" s="16"/>
      <c r="E99" s="194">
        <f>SUM(E94:E98)</f>
        <v>0</v>
      </c>
      <c r="F99" s="38"/>
      <c r="G99" s="194">
        <f>SUM(G94:G98)</f>
        <v>0</v>
      </c>
      <c r="H99" s="194">
        <f t="shared" ref="H99:S99" si="14">SUM(H94:H98)</f>
        <v>0</v>
      </c>
      <c r="I99" s="194">
        <f t="shared" si="14"/>
        <v>0</v>
      </c>
      <c r="J99" s="194">
        <f t="shared" si="14"/>
        <v>0</v>
      </c>
      <c r="K99" s="194">
        <f t="shared" si="14"/>
        <v>0</v>
      </c>
      <c r="L99" s="194">
        <f t="shared" si="14"/>
        <v>0</v>
      </c>
      <c r="M99" s="194">
        <f t="shared" si="14"/>
        <v>0</v>
      </c>
      <c r="N99" s="194">
        <f t="shared" si="14"/>
        <v>0</v>
      </c>
      <c r="O99" s="194">
        <f t="shared" si="14"/>
        <v>0</v>
      </c>
      <c r="P99" s="194">
        <f t="shared" si="14"/>
        <v>0</v>
      </c>
      <c r="Q99" s="194">
        <f t="shared" si="14"/>
        <v>0</v>
      </c>
      <c r="R99" s="194">
        <f t="shared" si="14"/>
        <v>0</v>
      </c>
      <c r="S99" s="194">
        <f t="shared" si="14"/>
        <v>0</v>
      </c>
    </row>
    <row r="100" spans="2:19">
      <c r="B100" s="11"/>
      <c r="C100" s="11"/>
      <c r="D100" s="16"/>
      <c r="E100" s="41"/>
      <c r="F100" s="38"/>
      <c r="G100" s="41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</row>
    <row r="101" spans="2:19">
      <c r="B101" s="11"/>
      <c r="C101" s="43" t="s">
        <v>186</v>
      </c>
      <c r="D101" s="20" t="s">
        <v>187</v>
      </c>
      <c r="E101" s="37"/>
      <c r="F101" s="38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</row>
    <row r="102" spans="2:19">
      <c r="B102" s="11"/>
      <c r="C102" s="11"/>
      <c r="D102" s="28" t="s">
        <v>188</v>
      </c>
      <c r="E102" s="37"/>
      <c r="F102" s="38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9">
        <f t="shared" ref="S102:S103" si="15">SUM(G102:R102)</f>
        <v>0</v>
      </c>
    </row>
    <row r="103" spans="2:19">
      <c r="B103" s="11"/>
      <c r="C103" s="11"/>
      <c r="D103" s="16" t="s">
        <v>189</v>
      </c>
      <c r="E103" s="40"/>
      <c r="F103" s="38"/>
      <c r="G103" s="40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9">
        <f t="shared" si="15"/>
        <v>0</v>
      </c>
    </row>
    <row r="104" spans="2:19">
      <c r="B104" s="11"/>
      <c r="C104" s="11"/>
      <c r="D104" s="25"/>
      <c r="E104" s="194">
        <f>SUM(E102:E103)</f>
        <v>0</v>
      </c>
      <c r="F104" s="38"/>
      <c r="G104" s="194">
        <f>SUM(G102:G103)</f>
        <v>0</v>
      </c>
      <c r="H104" s="194">
        <f t="shared" ref="H104:S104" si="16">SUM(H102:H103)</f>
        <v>0</v>
      </c>
      <c r="I104" s="194">
        <f t="shared" si="16"/>
        <v>0</v>
      </c>
      <c r="J104" s="194">
        <f t="shared" si="16"/>
        <v>0</v>
      </c>
      <c r="K104" s="194">
        <f t="shared" si="16"/>
        <v>0</v>
      </c>
      <c r="L104" s="194">
        <f t="shared" si="16"/>
        <v>0</v>
      </c>
      <c r="M104" s="194">
        <f t="shared" si="16"/>
        <v>0</v>
      </c>
      <c r="N104" s="194">
        <f t="shared" si="16"/>
        <v>0</v>
      </c>
      <c r="O104" s="194">
        <f t="shared" si="16"/>
        <v>0</v>
      </c>
      <c r="P104" s="194">
        <f t="shared" si="16"/>
        <v>0</v>
      </c>
      <c r="Q104" s="194">
        <f t="shared" si="16"/>
        <v>0</v>
      </c>
      <c r="R104" s="194">
        <f t="shared" si="16"/>
        <v>0</v>
      </c>
      <c r="S104" s="194">
        <f t="shared" si="16"/>
        <v>0</v>
      </c>
    </row>
    <row r="105" spans="2:19">
      <c r="B105" s="11"/>
      <c r="C105" s="11"/>
      <c r="D105" s="16"/>
      <c r="E105" s="41"/>
      <c r="F105" s="38"/>
      <c r="G105" s="41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</row>
    <row r="106" spans="2:19">
      <c r="B106" s="11"/>
      <c r="C106" s="43" t="s">
        <v>190</v>
      </c>
      <c r="D106" s="20" t="s">
        <v>191</v>
      </c>
      <c r="E106" s="37"/>
      <c r="F106" s="38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</row>
    <row r="107" spans="2:19">
      <c r="B107" s="11"/>
      <c r="C107" s="43"/>
      <c r="D107" s="16" t="s">
        <v>192</v>
      </c>
      <c r="E107" s="37"/>
      <c r="F107" s="38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9">
        <f t="shared" ref="S107:S108" si="17">SUM(G107:R107)</f>
        <v>0</v>
      </c>
    </row>
    <row r="108" spans="2:19">
      <c r="B108" s="11"/>
      <c r="C108" s="43"/>
      <c r="D108" s="16" t="s">
        <v>193</v>
      </c>
      <c r="E108" s="40"/>
      <c r="F108" s="38"/>
      <c r="G108" s="40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9">
        <f t="shared" si="17"/>
        <v>0</v>
      </c>
    </row>
    <row r="109" spans="2:19">
      <c r="B109" s="11"/>
      <c r="C109" s="11"/>
      <c r="D109" s="16"/>
      <c r="E109" s="194">
        <f>SUM(E107:E108)</f>
        <v>0</v>
      </c>
      <c r="F109" s="38"/>
      <c r="G109" s="194">
        <f>SUM(G107:G108)</f>
        <v>0</v>
      </c>
      <c r="H109" s="194">
        <f t="shared" ref="H109:S109" si="18">SUM(H107:H108)</f>
        <v>0</v>
      </c>
      <c r="I109" s="194">
        <f t="shared" si="18"/>
        <v>0</v>
      </c>
      <c r="J109" s="194">
        <f t="shared" si="18"/>
        <v>0</v>
      </c>
      <c r="K109" s="194">
        <f t="shared" si="18"/>
        <v>0</v>
      </c>
      <c r="L109" s="194">
        <f t="shared" si="18"/>
        <v>0</v>
      </c>
      <c r="M109" s="194">
        <f t="shared" si="18"/>
        <v>0</v>
      </c>
      <c r="N109" s="194">
        <f t="shared" si="18"/>
        <v>0</v>
      </c>
      <c r="O109" s="194">
        <f t="shared" si="18"/>
        <v>0</v>
      </c>
      <c r="P109" s="194">
        <f t="shared" si="18"/>
        <v>0</v>
      </c>
      <c r="Q109" s="194">
        <f t="shared" si="18"/>
        <v>0</v>
      </c>
      <c r="R109" s="194">
        <f t="shared" si="18"/>
        <v>0</v>
      </c>
      <c r="S109" s="194">
        <f t="shared" si="18"/>
        <v>0</v>
      </c>
    </row>
    <row r="110" spans="2:19">
      <c r="B110" s="11"/>
      <c r="C110" s="11"/>
      <c r="D110" s="16"/>
      <c r="E110" s="41"/>
      <c r="F110" s="38"/>
      <c r="G110" s="41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</row>
    <row r="111" spans="2:19">
      <c r="B111" s="11"/>
      <c r="C111" s="43" t="s">
        <v>194</v>
      </c>
      <c r="D111" s="20" t="s">
        <v>195</v>
      </c>
      <c r="E111" s="37"/>
      <c r="F111" s="38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</row>
    <row r="112" spans="2:19">
      <c r="B112" s="11"/>
      <c r="C112" s="11"/>
      <c r="D112" s="16" t="s">
        <v>196</v>
      </c>
      <c r="E112" s="37"/>
      <c r="F112" s="38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9">
        <f t="shared" ref="S112:S118" si="19">SUM(G112:R112)</f>
        <v>0</v>
      </c>
    </row>
    <row r="113" spans="2:19">
      <c r="B113" s="11"/>
      <c r="C113" s="11"/>
      <c r="D113" s="16" t="s">
        <v>197</v>
      </c>
      <c r="E113" s="37"/>
      <c r="F113" s="38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9">
        <f t="shared" si="19"/>
        <v>0</v>
      </c>
    </row>
    <row r="114" spans="2:19">
      <c r="B114" s="11"/>
      <c r="C114" s="11"/>
      <c r="D114" s="16" t="s">
        <v>198</v>
      </c>
      <c r="E114" s="37"/>
      <c r="F114" s="38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9">
        <f t="shared" si="19"/>
        <v>0</v>
      </c>
    </row>
    <row r="115" spans="2:19">
      <c r="B115" s="11"/>
      <c r="C115" s="11"/>
      <c r="D115" s="16" t="s">
        <v>402</v>
      </c>
      <c r="E115" s="37"/>
      <c r="F115" s="38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9">
        <f t="shared" si="19"/>
        <v>0</v>
      </c>
    </row>
    <row r="116" spans="2:19">
      <c r="B116" s="11"/>
      <c r="C116" s="11"/>
      <c r="D116" s="16" t="s">
        <v>199</v>
      </c>
      <c r="E116" s="37"/>
      <c r="F116" s="38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9">
        <f t="shared" si="19"/>
        <v>0</v>
      </c>
    </row>
    <row r="117" spans="2:19">
      <c r="B117" s="11"/>
      <c r="C117" s="11"/>
      <c r="D117" s="16" t="s">
        <v>200</v>
      </c>
      <c r="E117" s="37"/>
      <c r="F117" s="38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9">
        <f t="shared" si="19"/>
        <v>0</v>
      </c>
    </row>
    <row r="118" spans="2:19">
      <c r="B118" s="11"/>
      <c r="C118" s="11"/>
      <c r="D118" s="16" t="s">
        <v>201</v>
      </c>
      <c r="E118" s="40"/>
      <c r="F118" s="38"/>
      <c r="G118" s="40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9">
        <f t="shared" si="19"/>
        <v>0</v>
      </c>
    </row>
    <row r="119" spans="2:19">
      <c r="B119" s="11"/>
      <c r="C119" s="11"/>
      <c r="D119" s="16"/>
      <c r="E119" s="194">
        <f>SUM(E112:E118)</f>
        <v>0</v>
      </c>
      <c r="F119" s="38"/>
      <c r="G119" s="194">
        <f>SUM(G112:G118)</f>
        <v>0</v>
      </c>
      <c r="H119" s="194">
        <f t="shared" ref="H119:S119" si="20">SUM(H112:H118)</f>
        <v>0</v>
      </c>
      <c r="I119" s="194">
        <f t="shared" si="20"/>
        <v>0</v>
      </c>
      <c r="J119" s="194">
        <f t="shared" si="20"/>
        <v>0</v>
      </c>
      <c r="K119" s="194">
        <f t="shared" si="20"/>
        <v>0</v>
      </c>
      <c r="L119" s="194">
        <f t="shared" si="20"/>
        <v>0</v>
      </c>
      <c r="M119" s="194">
        <f t="shared" si="20"/>
        <v>0</v>
      </c>
      <c r="N119" s="194">
        <f t="shared" si="20"/>
        <v>0</v>
      </c>
      <c r="O119" s="194">
        <f t="shared" si="20"/>
        <v>0</v>
      </c>
      <c r="P119" s="194">
        <f t="shared" si="20"/>
        <v>0</v>
      </c>
      <c r="Q119" s="194">
        <f t="shared" si="20"/>
        <v>0</v>
      </c>
      <c r="R119" s="194">
        <f t="shared" si="20"/>
        <v>0</v>
      </c>
      <c r="S119" s="194">
        <f t="shared" si="20"/>
        <v>0</v>
      </c>
    </row>
    <row r="120" spans="2:19">
      <c r="B120" s="11"/>
      <c r="C120" s="11"/>
      <c r="D120" s="16"/>
      <c r="E120" s="41"/>
      <c r="F120" s="38"/>
      <c r="G120" s="41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</row>
    <row r="121" spans="2:19">
      <c r="B121" s="11"/>
      <c r="C121" s="43" t="s">
        <v>202</v>
      </c>
      <c r="D121" s="20" t="s">
        <v>203</v>
      </c>
      <c r="E121" s="37"/>
      <c r="F121" s="38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</row>
    <row r="122" spans="2:19">
      <c r="B122" s="11"/>
      <c r="C122" s="11"/>
      <c r="D122" s="16" t="s">
        <v>403</v>
      </c>
      <c r="E122" s="37"/>
      <c r="F122" s="38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9">
        <f t="shared" ref="S122:S124" si="21">SUM(G122:R122)</f>
        <v>0</v>
      </c>
    </row>
    <row r="123" spans="2:19">
      <c r="B123" s="11"/>
      <c r="C123" s="11"/>
      <c r="D123" s="16" t="s">
        <v>204</v>
      </c>
      <c r="E123" s="37"/>
      <c r="F123" s="38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9">
        <f t="shared" si="21"/>
        <v>0</v>
      </c>
    </row>
    <row r="124" spans="2:19">
      <c r="B124" s="11"/>
      <c r="C124" s="11"/>
      <c r="D124" s="16" t="s">
        <v>404</v>
      </c>
      <c r="E124" s="40"/>
      <c r="F124" s="38"/>
      <c r="G124" s="40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9">
        <f t="shared" si="21"/>
        <v>0</v>
      </c>
    </row>
    <row r="125" spans="2:19">
      <c r="B125" s="11"/>
      <c r="C125" s="11"/>
      <c r="D125" s="16"/>
      <c r="E125" s="194">
        <f>SUM(E122:E124)</f>
        <v>0</v>
      </c>
      <c r="F125" s="38"/>
      <c r="G125" s="194">
        <f>SUM(G122:G124)</f>
        <v>0</v>
      </c>
      <c r="H125" s="194">
        <f t="shared" ref="H125:S125" si="22">SUM(H122:H124)</f>
        <v>0</v>
      </c>
      <c r="I125" s="194">
        <f t="shared" si="22"/>
        <v>0</v>
      </c>
      <c r="J125" s="194">
        <f t="shared" si="22"/>
        <v>0</v>
      </c>
      <c r="K125" s="194">
        <f t="shared" si="22"/>
        <v>0</v>
      </c>
      <c r="L125" s="194">
        <f t="shared" si="22"/>
        <v>0</v>
      </c>
      <c r="M125" s="194">
        <f t="shared" si="22"/>
        <v>0</v>
      </c>
      <c r="N125" s="194">
        <f t="shared" si="22"/>
        <v>0</v>
      </c>
      <c r="O125" s="194">
        <f t="shared" si="22"/>
        <v>0</v>
      </c>
      <c r="P125" s="194">
        <f t="shared" si="22"/>
        <v>0</v>
      </c>
      <c r="Q125" s="194">
        <f t="shared" si="22"/>
        <v>0</v>
      </c>
      <c r="R125" s="194">
        <f t="shared" si="22"/>
        <v>0</v>
      </c>
      <c r="S125" s="194">
        <f t="shared" si="22"/>
        <v>0</v>
      </c>
    </row>
    <row r="126" spans="2:19">
      <c r="B126" s="11"/>
      <c r="C126" s="11"/>
      <c r="D126" s="16"/>
      <c r="E126" s="35"/>
      <c r="F126" s="38"/>
      <c r="G126" s="35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</row>
    <row r="127" spans="2:19" ht="15.75" thickBot="1">
      <c r="B127" s="11"/>
      <c r="C127" s="19" t="s">
        <v>205</v>
      </c>
      <c r="D127" s="16"/>
      <c r="E127" s="201">
        <f>E72+E91+E99+E104+E109+E119+E125</f>
        <v>0</v>
      </c>
      <c r="F127" s="38"/>
      <c r="G127" s="201">
        <f>G72+G91+G99+G104+G109+G119+G125</f>
        <v>0</v>
      </c>
      <c r="H127" s="201">
        <f t="shared" ref="H127:S127" si="23">H72+H91+H99+H104+H109+H119+H125</f>
        <v>0</v>
      </c>
      <c r="I127" s="201">
        <f t="shared" si="23"/>
        <v>0</v>
      </c>
      <c r="J127" s="201">
        <f t="shared" si="23"/>
        <v>0</v>
      </c>
      <c r="K127" s="201">
        <f t="shared" si="23"/>
        <v>0</v>
      </c>
      <c r="L127" s="201">
        <f t="shared" si="23"/>
        <v>0</v>
      </c>
      <c r="M127" s="201">
        <f t="shared" si="23"/>
        <v>0</v>
      </c>
      <c r="N127" s="201">
        <f t="shared" si="23"/>
        <v>0</v>
      </c>
      <c r="O127" s="201">
        <f t="shared" si="23"/>
        <v>0</v>
      </c>
      <c r="P127" s="201">
        <f t="shared" si="23"/>
        <v>0</v>
      </c>
      <c r="Q127" s="201">
        <f t="shared" si="23"/>
        <v>0</v>
      </c>
      <c r="R127" s="201">
        <f t="shared" si="23"/>
        <v>0</v>
      </c>
      <c r="S127" s="201">
        <f t="shared" si="23"/>
        <v>0</v>
      </c>
    </row>
    <row r="128" spans="2:19" ht="15.75" thickTop="1">
      <c r="B128" s="11"/>
      <c r="C128" s="11"/>
      <c r="D128" s="16"/>
      <c r="E128" s="41"/>
      <c r="F128" s="38"/>
      <c r="G128" s="41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</row>
    <row r="129" spans="2:19">
      <c r="B129" s="43" t="s">
        <v>206</v>
      </c>
      <c r="C129" s="48" t="s">
        <v>207</v>
      </c>
      <c r="D129" s="16"/>
      <c r="E129" s="37"/>
      <c r="F129" s="38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</row>
    <row r="130" spans="2:19">
      <c r="B130" s="11"/>
      <c r="C130" s="43" t="s">
        <v>208</v>
      </c>
      <c r="D130" s="20" t="s">
        <v>209</v>
      </c>
      <c r="E130" s="37"/>
      <c r="F130" s="38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</row>
    <row r="131" spans="2:19">
      <c r="B131" s="11"/>
      <c r="C131" s="11"/>
      <c r="D131" s="16" t="s">
        <v>210</v>
      </c>
      <c r="E131" s="37"/>
      <c r="F131" s="38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9">
        <f t="shared" ref="S131:S136" si="24">SUM(G131:R131)</f>
        <v>0</v>
      </c>
    </row>
    <row r="132" spans="2:19">
      <c r="B132" s="11"/>
      <c r="C132" s="11"/>
      <c r="D132" s="16" t="s">
        <v>211</v>
      </c>
      <c r="E132" s="37"/>
      <c r="F132" s="38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9">
        <f t="shared" si="24"/>
        <v>0</v>
      </c>
    </row>
    <row r="133" spans="2:19">
      <c r="B133" s="11"/>
      <c r="C133" s="11"/>
      <c r="D133" s="16" t="s">
        <v>212</v>
      </c>
      <c r="E133" s="37"/>
      <c r="F133" s="38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9">
        <f t="shared" si="24"/>
        <v>0</v>
      </c>
    </row>
    <row r="134" spans="2:19">
      <c r="B134" s="11"/>
      <c r="C134" s="11"/>
      <c r="D134" s="16" t="s">
        <v>213</v>
      </c>
      <c r="E134" s="37"/>
      <c r="F134" s="38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9">
        <f t="shared" si="24"/>
        <v>0</v>
      </c>
    </row>
    <row r="135" spans="2:19">
      <c r="B135" s="11"/>
      <c r="C135" s="11"/>
      <c r="D135" s="16" t="s">
        <v>214</v>
      </c>
      <c r="E135" s="37"/>
      <c r="F135" s="38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9">
        <f t="shared" si="24"/>
        <v>0</v>
      </c>
    </row>
    <row r="136" spans="2:19">
      <c r="B136" s="11"/>
      <c r="C136" s="11"/>
      <c r="D136" s="16" t="s">
        <v>215</v>
      </c>
      <c r="E136" s="40"/>
      <c r="F136" s="38"/>
      <c r="G136" s="40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9">
        <f t="shared" si="24"/>
        <v>0</v>
      </c>
    </row>
    <row r="137" spans="2:19">
      <c r="B137" s="11"/>
      <c r="C137" s="11"/>
      <c r="D137" s="16"/>
      <c r="E137" s="194">
        <f>SUM(E131:E136)</f>
        <v>0</v>
      </c>
      <c r="F137" s="38"/>
      <c r="G137" s="194">
        <f>SUM(G131:G136)</f>
        <v>0</v>
      </c>
      <c r="H137" s="194">
        <f t="shared" ref="H137:S137" si="25">SUM(H131:H136)</f>
        <v>0</v>
      </c>
      <c r="I137" s="194">
        <f t="shared" si="25"/>
        <v>0</v>
      </c>
      <c r="J137" s="194">
        <f t="shared" si="25"/>
        <v>0</v>
      </c>
      <c r="K137" s="194">
        <f t="shared" si="25"/>
        <v>0</v>
      </c>
      <c r="L137" s="194">
        <f t="shared" si="25"/>
        <v>0</v>
      </c>
      <c r="M137" s="194">
        <f t="shared" si="25"/>
        <v>0</v>
      </c>
      <c r="N137" s="194">
        <f t="shared" si="25"/>
        <v>0</v>
      </c>
      <c r="O137" s="194">
        <f t="shared" si="25"/>
        <v>0</v>
      </c>
      <c r="P137" s="194">
        <f t="shared" si="25"/>
        <v>0</v>
      </c>
      <c r="Q137" s="194">
        <f t="shared" si="25"/>
        <v>0</v>
      </c>
      <c r="R137" s="194">
        <f t="shared" si="25"/>
        <v>0</v>
      </c>
      <c r="S137" s="194">
        <f t="shared" si="25"/>
        <v>0</v>
      </c>
    </row>
    <row r="138" spans="2:19">
      <c r="B138" s="11"/>
      <c r="C138" s="11"/>
      <c r="D138" s="16"/>
      <c r="E138" s="41"/>
      <c r="F138" s="38"/>
      <c r="G138" s="41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</row>
    <row r="139" spans="2:19">
      <c r="B139" s="11"/>
      <c r="C139" s="43" t="s">
        <v>216</v>
      </c>
      <c r="D139" s="20" t="s">
        <v>217</v>
      </c>
      <c r="E139" s="37"/>
      <c r="F139" s="38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</row>
    <row r="140" spans="2:19">
      <c r="B140" s="11"/>
      <c r="C140" s="43"/>
      <c r="D140" s="16" t="s">
        <v>218</v>
      </c>
      <c r="E140" s="37"/>
      <c r="F140" s="38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9">
        <f t="shared" ref="S140:S142" si="26">SUM(G140:R140)</f>
        <v>0</v>
      </c>
    </row>
    <row r="141" spans="2:19">
      <c r="B141" s="11"/>
      <c r="C141" s="11"/>
      <c r="D141" s="16" t="s">
        <v>219</v>
      </c>
      <c r="E141" s="37"/>
      <c r="F141" s="38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9">
        <f t="shared" si="26"/>
        <v>0</v>
      </c>
    </row>
    <row r="142" spans="2:19">
      <c r="B142" s="11"/>
      <c r="C142" s="11"/>
      <c r="D142" s="16" t="s">
        <v>220</v>
      </c>
      <c r="E142" s="40"/>
      <c r="F142" s="38"/>
      <c r="G142" s="40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9">
        <f t="shared" si="26"/>
        <v>0</v>
      </c>
    </row>
    <row r="143" spans="2:19">
      <c r="B143" s="11"/>
      <c r="C143" s="11"/>
      <c r="D143" s="16"/>
      <c r="E143" s="194">
        <f>SUM(E140:E142)</f>
        <v>0</v>
      </c>
      <c r="F143" s="38"/>
      <c r="G143" s="194">
        <f>SUM(G140:G142)</f>
        <v>0</v>
      </c>
      <c r="H143" s="194">
        <f t="shared" ref="H143:S143" si="27">SUM(H140:H142)</f>
        <v>0</v>
      </c>
      <c r="I143" s="194">
        <f t="shared" si="27"/>
        <v>0</v>
      </c>
      <c r="J143" s="194">
        <f t="shared" si="27"/>
        <v>0</v>
      </c>
      <c r="K143" s="194">
        <f t="shared" si="27"/>
        <v>0</v>
      </c>
      <c r="L143" s="194">
        <f t="shared" si="27"/>
        <v>0</v>
      </c>
      <c r="M143" s="194">
        <f t="shared" si="27"/>
        <v>0</v>
      </c>
      <c r="N143" s="194">
        <f t="shared" si="27"/>
        <v>0</v>
      </c>
      <c r="O143" s="194">
        <f t="shared" si="27"/>
        <v>0</v>
      </c>
      <c r="P143" s="194">
        <f t="shared" si="27"/>
        <v>0</v>
      </c>
      <c r="Q143" s="194">
        <f t="shared" si="27"/>
        <v>0</v>
      </c>
      <c r="R143" s="194">
        <f t="shared" si="27"/>
        <v>0</v>
      </c>
      <c r="S143" s="194">
        <f t="shared" si="27"/>
        <v>0</v>
      </c>
    </row>
    <row r="144" spans="2:19">
      <c r="B144" s="11"/>
      <c r="C144" s="11"/>
      <c r="D144" s="16"/>
      <c r="E144" s="35"/>
      <c r="F144" s="38"/>
      <c r="G144" s="35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</row>
    <row r="145" spans="2:19" ht="15.75" thickBot="1">
      <c r="B145" s="11"/>
      <c r="C145" s="19" t="s">
        <v>221</v>
      </c>
      <c r="D145" s="16"/>
      <c r="E145" s="201">
        <f>E137+E143</f>
        <v>0</v>
      </c>
      <c r="F145" s="38"/>
      <c r="G145" s="201">
        <f>G137+G143</f>
        <v>0</v>
      </c>
      <c r="H145" s="201">
        <f t="shared" ref="H145:S145" si="28">H137+H143</f>
        <v>0</v>
      </c>
      <c r="I145" s="201">
        <f t="shared" si="28"/>
        <v>0</v>
      </c>
      <c r="J145" s="201">
        <f t="shared" si="28"/>
        <v>0</v>
      </c>
      <c r="K145" s="201">
        <f t="shared" si="28"/>
        <v>0</v>
      </c>
      <c r="L145" s="201">
        <f t="shared" si="28"/>
        <v>0</v>
      </c>
      <c r="M145" s="201">
        <f t="shared" si="28"/>
        <v>0</v>
      </c>
      <c r="N145" s="201">
        <f t="shared" si="28"/>
        <v>0</v>
      </c>
      <c r="O145" s="201">
        <f t="shared" si="28"/>
        <v>0</v>
      </c>
      <c r="P145" s="201">
        <f t="shared" si="28"/>
        <v>0</v>
      </c>
      <c r="Q145" s="201">
        <f t="shared" si="28"/>
        <v>0</v>
      </c>
      <c r="R145" s="201">
        <f t="shared" si="28"/>
        <v>0</v>
      </c>
      <c r="S145" s="201">
        <f t="shared" si="28"/>
        <v>0</v>
      </c>
    </row>
    <row r="146" spans="2:19" ht="15.75" thickTop="1">
      <c r="B146" s="11"/>
      <c r="C146" s="11"/>
      <c r="D146" s="16"/>
      <c r="E146" s="41"/>
      <c r="F146" s="38"/>
      <c r="G146" s="41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</row>
    <row r="147" spans="2:19">
      <c r="B147" s="43" t="s">
        <v>222</v>
      </c>
      <c r="C147" s="48" t="s">
        <v>223</v>
      </c>
      <c r="D147" s="16"/>
      <c r="E147" s="37"/>
      <c r="F147" s="38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</row>
    <row r="148" spans="2:19">
      <c r="B148" s="11"/>
      <c r="C148" s="11"/>
      <c r="D148" s="16" t="s">
        <v>224</v>
      </c>
      <c r="E148" s="37"/>
      <c r="F148" s="38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9">
        <f t="shared" ref="S148:S155" si="29">SUM(G148:R148)</f>
        <v>0</v>
      </c>
    </row>
    <row r="149" spans="2:19">
      <c r="B149" s="11"/>
      <c r="C149" s="11"/>
      <c r="D149" s="16" t="s">
        <v>397</v>
      </c>
      <c r="E149" s="37"/>
      <c r="F149" s="38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9">
        <f t="shared" si="29"/>
        <v>0</v>
      </c>
    </row>
    <row r="150" spans="2:19">
      <c r="B150" s="11"/>
      <c r="C150" s="11"/>
      <c r="D150" s="16" t="s">
        <v>225</v>
      </c>
      <c r="E150" s="37"/>
      <c r="F150" s="38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9">
        <f t="shared" si="29"/>
        <v>0</v>
      </c>
    </row>
    <row r="151" spans="2:19">
      <c r="B151" s="11"/>
      <c r="C151" s="11"/>
      <c r="D151" s="16" t="s">
        <v>226</v>
      </c>
      <c r="E151" s="37"/>
      <c r="F151" s="38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9">
        <f t="shared" si="29"/>
        <v>0</v>
      </c>
    </row>
    <row r="152" spans="2:19">
      <c r="B152" s="11"/>
      <c r="C152" s="11"/>
      <c r="D152" s="16" t="s">
        <v>227</v>
      </c>
      <c r="E152" s="37"/>
      <c r="F152" s="38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9">
        <f t="shared" si="29"/>
        <v>0</v>
      </c>
    </row>
    <row r="153" spans="2:19">
      <c r="B153" s="11"/>
      <c r="C153" s="11"/>
      <c r="D153" s="16" t="s">
        <v>228</v>
      </c>
      <c r="E153" s="37"/>
      <c r="F153" s="38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9">
        <f t="shared" si="29"/>
        <v>0</v>
      </c>
    </row>
    <row r="154" spans="2:19">
      <c r="B154" s="11"/>
      <c r="C154" s="11"/>
      <c r="D154" s="16" t="s">
        <v>398</v>
      </c>
      <c r="E154" s="40"/>
      <c r="F154" s="38"/>
      <c r="G154" s="40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9">
        <f t="shared" si="29"/>
        <v>0</v>
      </c>
    </row>
    <row r="155" spans="2:19">
      <c r="B155" s="11"/>
      <c r="C155" s="11"/>
      <c r="D155" s="16" t="s">
        <v>229</v>
      </c>
      <c r="E155" s="40"/>
      <c r="F155" s="38"/>
      <c r="G155" s="40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9">
        <f t="shared" si="29"/>
        <v>0</v>
      </c>
    </row>
    <row r="156" spans="2:19">
      <c r="B156" s="11"/>
      <c r="C156" s="11"/>
      <c r="D156" s="16"/>
      <c r="E156" s="194">
        <f>SUM(E148:E155)</f>
        <v>0</v>
      </c>
      <c r="F156" s="38"/>
      <c r="G156" s="194">
        <f>SUM(G148:G155)</f>
        <v>0</v>
      </c>
      <c r="H156" s="194">
        <f t="shared" ref="H156:S156" si="30">SUM(H148:H155)</f>
        <v>0</v>
      </c>
      <c r="I156" s="194">
        <f t="shared" si="30"/>
        <v>0</v>
      </c>
      <c r="J156" s="194">
        <f t="shared" si="30"/>
        <v>0</v>
      </c>
      <c r="K156" s="194">
        <f t="shared" si="30"/>
        <v>0</v>
      </c>
      <c r="L156" s="194">
        <f t="shared" si="30"/>
        <v>0</v>
      </c>
      <c r="M156" s="194">
        <f t="shared" si="30"/>
        <v>0</v>
      </c>
      <c r="N156" s="194">
        <f t="shared" si="30"/>
        <v>0</v>
      </c>
      <c r="O156" s="194">
        <f t="shared" si="30"/>
        <v>0</v>
      </c>
      <c r="P156" s="194">
        <f t="shared" si="30"/>
        <v>0</v>
      </c>
      <c r="Q156" s="194">
        <f t="shared" si="30"/>
        <v>0</v>
      </c>
      <c r="R156" s="194">
        <f t="shared" si="30"/>
        <v>0</v>
      </c>
      <c r="S156" s="194">
        <f t="shared" si="30"/>
        <v>0</v>
      </c>
    </row>
    <row r="157" spans="2:19">
      <c r="B157" s="11"/>
      <c r="C157" s="11"/>
      <c r="D157" s="16"/>
      <c r="E157" s="41"/>
      <c r="F157" s="38"/>
      <c r="G157" s="41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</row>
    <row r="158" spans="2:19">
      <c r="B158" s="43" t="s">
        <v>230</v>
      </c>
      <c r="C158" s="49" t="s">
        <v>231</v>
      </c>
      <c r="D158" s="25"/>
      <c r="E158" s="37"/>
      <c r="F158" s="38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</row>
    <row r="159" spans="2:19">
      <c r="B159" s="11"/>
      <c r="C159" s="11"/>
      <c r="D159" s="16" t="s">
        <v>232</v>
      </c>
      <c r="E159" s="37"/>
      <c r="F159" s="38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9">
        <f t="shared" ref="S159:S162" si="31">SUM(G159:R159)</f>
        <v>0</v>
      </c>
    </row>
    <row r="160" spans="2:19">
      <c r="B160" s="11"/>
      <c r="C160" s="11"/>
      <c r="D160" s="16" t="s">
        <v>233</v>
      </c>
      <c r="E160" s="37"/>
      <c r="F160" s="38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9">
        <f t="shared" si="31"/>
        <v>0</v>
      </c>
    </row>
    <row r="161" spans="2:19" ht="45">
      <c r="B161" s="11"/>
      <c r="C161" s="11"/>
      <c r="D161" s="21" t="s">
        <v>234</v>
      </c>
      <c r="E161" s="37"/>
      <c r="F161" s="38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9">
        <f t="shared" si="31"/>
        <v>0</v>
      </c>
    </row>
    <row r="162" spans="2:19">
      <c r="B162" s="11"/>
      <c r="C162" s="11"/>
      <c r="D162" s="25" t="s">
        <v>235</v>
      </c>
      <c r="E162" s="40"/>
      <c r="F162" s="38"/>
      <c r="G162" s="40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9">
        <f t="shared" si="31"/>
        <v>0</v>
      </c>
    </row>
    <row r="163" spans="2:19">
      <c r="B163" s="11"/>
      <c r="C163" s="11"/>
      <c r="D163" s="25"/>
      <c r="E163" s="194">
        <f>SUM(E159:E162)</f>
        <v>0</v>
      </c>
      <c r="F163" s="38"/>
      <c r="G163" s="194">
        <f>SUM(G159:G162)</f>
        <v>0</v>
      </c>
      <c r="H163" s="194">
        <f t="shared" ref="H163:S163" si="32">SUM(H159:H162)</f>
        <v>0</v>
      </c>
      <c r="I163" s="194">
        <f t="shared" si="32"/>
        <v>0</v>
      </c>
      <c r="J163" s="194">
        <f t="shared" si="32"/>
        <v>0</v>
      </c>
      <c r="K163" s="194">
        <f t="shared" si="32"/>
        <v>0</v>
      </c>
      <c r="L163" s="194">
        <f t="shared" si="32"/>
        <v>0</v>
      </c>
      <c r="M163" s="194">
        <f t="shared" si="32"/>
        <v>0</v>
      </c>
      <c r="N163" s="194">
        <f t="shared" si="32"/>
        <v>0</v>
      </c>
      <c r="O163" s="194">
        <f t="shared" si="32"/>
        <v>0</v>
      </c>
      <c r="P163" s="194">
        <f t="shared" si="32"/>
        <v>0</v>
      </c>
      <c r="Q163" s="194">
        <f t="shared" si="32"/>
        <v>0</v>
      </c>
      <c r="R163" s="194">
        <f t="shared" si="32"/>
        <v>0</v>
      </c>
      <c r="S163" s="194">
        <f t="shared" si="32"/>
        <v>0</v>
      </c>
    </row>
    <row r="164" spans="2:19">
      <c r="B164" s="11"/>
      <c r="C164" s="11"/>
      <c r="D164" s="25"/>
      <c r="E164" s="41"/>
      <c r="F164" s="38"/>
      <c r="G164" s="41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</row>
    <row r="165" spans="2:19">
      <c r="B165" s="43" t="s">
        <v>236</v>
      </c>
      <c r="C165" s="49" t="s">
        <v>405</v>
      </c>
      <c r="D165" s="66"/>
      <c r="E165" s="37"/>
      <c r="F165" s="38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</row>
    <row r="166" spans="2:19">
      <c r="B166" s="50"/>
      <c r="C166" s="8"/>
      <c r="D166" s="16" t="s">
        <v>237</v>
      </c>
      <c r="E166" s="37"/>
      <c r="F166" s="38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9">
        <f t="shared" ref="S166:S175" si="33">SUM(G166:R166)</f>
        <v>0</v>
      </c>
    </row>
    <row r="167" spans="2:19" ht="45">
      <c r="B167" s="50"/>
      <c r="C167" s="8"/>
      <c r="D167" s="21" t="s">
        <v>238</v>
      </c>
      <c r="E167" s="37"/>
      <c r="F167" s="38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9">
        <f t="shared" si="33"/>
        <v>0</v>
      </c>
    </row>
    <row r="168" spans="2:19">
      <c r="B168" s="50"/>
      <c r="C168" s="8"/>
      <c r="D168" s="16" t="s">
        <v>239</v>
      </c>
      <c r="E168" s="37"/>
      <c r="F168" s="38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9">
        <f t="shared" si="33"/>
        <v>0</v>
      </c>
    </row>
    <row r="169" spans="2:19">
      <c r="B169" s="11"/>
      <c r="C169" s="11"/>
      <c r="D169" s="16" t="s">
        <v>240</v>
      </c>
      <c r="E169" s="37"/>
      <c r="F169" s="38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9">
        <f t="shared" si="33"/>
        <v>0</v>
      </c>
    </row>
    <row r="170" spans="2:19">
      <c r="B170" s="11"/>
      <c r="C170" s="11"/>
      <c r="D170" s="16" t="s">
        <v>241</v>
      </c>
      <c r="E170" s="37"/>
      <c r="F170" s="38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9">
        <f t="shared" si="33"/>
        <v>0</v>
      </c>
    </row>
    <row r="171" spans="2:19">
      <c r="B171" s="11"/>
      <c r="C171" s="11"/>
      <c r="D171" s="16" t="s">
        <v>242</v>
      </c>
      <c r="E171" s="37"/>
      <c r="F171" s="38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9">
        <f t="shared" si="33"/>
        <v>0</v>
      </c>
    </row>
    <row r="172" spans="2:19">
      <c r="B172" s="11"/>
      <c r="C172" s="11"/>
      <c r="D172" s="16" t="s">
        <v>243</v>
      </c>
      <c r="E172" s="37"/>
      <c r="F172" s="38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9">
        <f t="shared" si="33"/>
        <v>0</v>
      </c>
    </row>
    <row r="173" spans="2:19">
      <c r="B173" s="11"/>
      <c r="C173" s="11"/>
      <c r="D173" s="16" t="s">
        <v>406</v>
      </c>
      <c r="E173" s="37"/>
      <c r="F173" s="38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9">
        <f t="shared" si="33"/>
        <v>0</v>
      </c>
    </row>
    <row r="174" spans="2:19">
      <c r="B174" s="11"/>
      <c r="C174" s="11"/>
      <c r="D174" s="16" t="s">
        <v>399</v>
      </c>
      <c r="E174" s="40"/>
      <c r="F174" s="38"/>
      <c r="G174" s="40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9">
        <f t="shared" si="33"/>
        <v>0</v>
      </c>
    </row>
    <row r="175" spans="2:19">
      <c r="B175" s="11"/>
      <c r="C175" s="11"/>
      <c r="D175" s="16" t="s">
        <v>244</v>
      </c>
      <c r="E175" s="40"/>
      <c r="F175" s="38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9">
        <f t="shared" si="33"/>
        <v>0</v>
      </c>
    </row>
    <row r="176" spans="2:19">
      <c r="B176" s="11"/>
      <c r="C176" s="11"/>
      <c r="D176" s="16"/>
      <c r="E176" s="194">
        <f>SUM(E166:E175)</f>
        <v>0</v>
      </c>
      <c r="F176" s="38"/>
      <c r="G176" s="194">
        <f>SUM(G166:G175)</f>
        <v>0</v>
      </c>
      <c r="H176" s="194">
        <f t="shared" ref="H176:S176" si="34">SUM(H166:H175)</f>
        <v>0</v>
      </c>
      <c r="I176" s="194">
        <f t="shared" si="34"/>
        <v>0</v>
      </c>
      <c r="J176" s="194">
        <f t="shared" si="34"/>
        <v>0</v>
      </c>
      <c r="K176" s="194">
        <f t="shared" si="34"/>
        <v>0</v>
      </c>
      <c r="L176" s="194">
        <f t="shared" si="34"/>
        <v>0</v>
      </c>
      <c r="M176" s="194">
        <f t="shared" si="34"/>
        <v>0</v>
      </c>
      <c r="N176" s="194">
        <f t="shared" si="34"/>
        <v>0</v>
      </c>
      <c r="O176" s="194">
        <f t="shared" si="34"/>
        <v>0</v>
      </c>
      <c r="P176" s="194">
        <f t="shared" si="34"/>
        <v>0</v>
      </c>
      <c r="Q176" s="194">
        <f t="shared" si="34"/>
        <v>0</v>
      </c>
      <c r="R176" s="194">
        <f t="shared" si="34"/>
        <v>0</v>
      </c>
      <c r="S176" s="194">
        <f t="shared" si="34"/>
        <v>0</v>
      </c>
    </row>
    <row r="177" spans="2:19">
      <c r="B177" s="11"/>
      <c r="C177" s="11"/>
      <c r="D177" s="25"/>
      <c r="E177" s="41"/>
      <c r="F177" s="38"/>
      <c r="G177" s="41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</row>
    <row r="178" spans="2:19">
      <c r="B178" s="43" t="s">
        <v>245</v>
      </c>
      <c r="C178" s="49" t="s">
        <v>246</v>
      </c>
      <c r="D178" s="16"/>
      <c r="E178" s="37"/>
      <c r="F178" s="38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</row>
    <row r="179" spans="2:19">
      <c r="B179" s="43"/>
      <c r="C179" s="49"/>
      <c r="D179" s="16" t="s">
        <v>247</v>
      </c>
      <c r="E179" s="37"/>
      <c r="F179" s="38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9">
        <f t="shared" ref="S179:S180" si="35">SUM(G179:R179)</f>
        <v>0</v>
      </c>
    </row>
    <row r="180" spans="2:19">
      <c r="B180" s="11"/>
      <c r="C180" s="11"/>
      <c r="D180" s="25" t="s">
        <v>248</v>
      </c>
      <c r="E180" s="40"/>
      <c r="F180" s="38"/>
      <c r="G180" s="40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9">
        <f t="shared" si="35"/>
        <v>0</v>
      </c>
    </row>
    <row r="181" spans="2:19">
      <c r="B181" s="11"/>
      <c r="C181" s="11"/>
      <c r="D181" s="20"/>
      <c r="E181" s="194">
        <f>SUM(E179:E180)</f>
        <v>0</v>
      </c>
      <c r="F181" s="38"/>
      <c r="G181" s="194">
        <f>SUM(G179:G180)</f>
        <v>0</v>
      </c>
      <c r="H181" s="194">
        <f t="shared" ref="H181:S181" si="36">SUM(H179:H180)</f>
        <v>0</v>
      </c>
      <c r="I181" s="194">
        <f t="shared" si="36"/>
        <v>0</v>
      </c>
      <c r="J181" s="194">
        <f t="shared" si="36"/>
        <v>0</v>
      </c>
      <c r="K181" s="194">
        <f t="shared" si="36"/>
        <v>0</v>
      </c>
      <c r="L181" s="194">
        <f t="shared" si="36"/>
        <v>0</v>
      </c>
      <c r="M181" s="194">
        <f t="shared" si="36"/>
        <v>0</v>
      </c>
      <c r="N181" s="194">
        <f t="shared" si="36"/>
        <v>0</v>
      </c>
      <c r="O181" s="194">
        <f t="shared" si="36"/>
        <v>0</v>
      </c>
      <c r="P181" s="194">
        <f t="shared" si="36"/>
        <v>0</v>
      </c>
      <c r="Q181" s="194">
        <f t="shared" si="36"/>
        <v>0</v>
      </c>
      <c r="R181" s="194">
        <f t="shared" si="36"/>
        <v>0</v>
      </c>
      <c r="S181" s="194">
        <f t="shared" si="36"/>
        <v>0</v>
      </c>
    </row>
    <row r="182" spans="2:19">
      <c r="B182" s="11"/>
      <c r="C182" s="11"/>
      <c r="D182" s="25"/>
      <c r="E182" s="41"/>
      <c r="F182" s="38"/>
      <c r="G182" s="41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</row>
    <row r="183" spans="2:19">
      <c r="B183" s="43" t="s">
        <v>249</v>
      </c>
      <c r="C183" s="48" t="s">
        <v>250</v>
      </c>
      <c r="D183" s="25"/>
      <c r="E183" s="37"/>
      <c r="F183" s="38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</row>
    <row r="184" spans="2:19">
      <c r="B184" s="11"/>
      <c r="C184" s="11"/>
      <c r="D184" s="16" t="s">
        <v>251</v>
      </c>
      <c r="E184" s="37"/>
      <c r="F184" s="38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9">
        <f t="shared" ref="S184:S188" si="37">SUM(G184:R184)</f>
        <v>0</v>
      </c>
    </row>
    <row r="185" spans="2:19">
      <c r="B185" s="11"/>
      <c r="C185" s="11"/>
      <c r="D185" s="16" t="s">
        <v>252</v>
      </c>
      <c r="E185" s="37"/>
      <c r="F185" s="38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9">
        <f t="shared" si="37"/>
        <v>0</v>
      </c>
    </row>
    <row r="186" spans="2:19">
      <c r="B186" s="11"/>
      <c r="C186" s="11"/>
      <c r="D186" s="16" t="s">
        <v>253</v>
      </c>
      <c r="E186" s="37"/>
      <c r="F186" s="38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9">
        <f t="shared" si="37"/>
        <v>0</v>
      </c>
    </row>
    <row r="187" spans="2:19">
      <c r="B187" s="11"/>
      <c r="C187" s="11"/>
      <c r="D187" s="16" t="s">
        <v>254</v>
      </c>
      <c r="E187" s="37"/>
      <c r="F187" s="38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9">
        <f t="shared" si="37"/>
        <v>0</v>
      </c>
    </row>
    <row r="188" spans="2:19">
      <c r="B188" s="11"/>
      <c r="C188" s="11"/>
      <c r="D188" s="16" t="s">
        <v>255</v>
      </c>
      <c r="E188" s="40"/>
      <c r="F188" s="38"/>
      <c r="G188" s="40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9">
        <f t="shared" si="37"/>
        <v>0</v>
      </c>
    </row>
    <row r="189" spans="2:19">
      <c r="B189" s="11"/>
      <c r="C189" s="11"/>
      <c r="D189" s="16"/>
      <c r="E189" s="194">
        <f>SUM(E184:E188)</f>
        <v>0</v>
      </c>
      <c r="F189" s="38"/>
      <c r="G189" s="194">
        <f>SUM(G184:G188)</f>
        <v>0</v>
      </c>
      <c r="H189" s="194">
        <f t="shared" ref="H189:S189" si="38">SUM(H184:H188)</f>
        <v>0</v>
      </c>
      <c r="I189" s="194">
        <f t="shared" si="38"/>
        <v>0</v>
      </c>
      <c r="J189" s="194">
        <f t="shared" si="38"/>
        <v>0</v>
      </c>
      <c r="K189" s="194">
        <f t="shared" si="38"/>
        <v>0</v>
      </c>
      <c r="L189" s="194">
        <f t="shared" si="38"/>
        <v>0</v>
      </c>
      <c r="M189" s="194">
        <f t="shared" si="38"/>
        <v>0</v>
      </c>
      <c r="N189" s="194">
        <f t="shared" si="38"/>
        <v>0</v>
      </c>
      <c r="O189" s="194">
        <f t="shared" si="38"/>
        <v>0</v>
      </c>
      <c r="P189" s="194">
        <f t="shared" si="38"/>
        <v>0</v>
      </c>
      <c r="Q189" s="194">
        <f t="shared" si="38"/>
        <v>0</v>
      </c>
      <c r="R189" s="194">
        <f t="shared" si="38"/>
        <v>0</v>
      </c>
      <c r="S189" s="194">
        <f t="shared" si="38"/>
        <v>0</v>
      </c>
    </row>
    <row r="190" spans="2:19">
      <c r="B190" s="11"/>
      <c r="C190" s="11"/>
      <c r="D190" s="16"/>
      <c r="E190" s="41"/>
      <c r="F190" s="38"/>
      <c r="G190" s="41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</row>
    <row r="191" spans="2:19">
      <c r="B191" s="43" t="s">
        <v>256</v>
      </c>
      <c r="C191" s="48" t="s">
        <v>257</v>
      </c>
      <c r="D191" s="16"/>
      <c r="E191" s="37"/>
      <c r="F191" s="38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</row>
    <row r="192" spans="2:19">
      <c r="B192" s="43"/>
      <c r="C192" s="48"/>
      <c r="D192" s="16" t="s">
        <v>258</v>
      </c>
      <c r="E192" s="37"/>
      <c r="F192" s="38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9">
        <f t="shared" ref="S192:S193" si="39">SUM(G192:R192)</f>
        <v>0</v>
      </c>
    </row>
    <row r="193" spans="2:19">
      <c r="B193" s="43"/>
      <c r="C193" s="48"/>
      <c r="D193" s="16" t="s">
        <v>259</v>
      </c>
      <c r="E193" s="40"/>
      <c r="F193" s="38"/>
      <c r="G193" s="40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9">
        <f t="shared" si="39"/>
        <v>0</v>
      </c>
    </row>
    <row r="194" spans="2:19">
      <c r="B194" s="11"/>
      <c r="C194" s="11"/>
      <c r="D194" s="16"/>
      <c r="E194" s="194">
        <f>SUM(E192:E193)</f>
        <v>0</v>
      </c>
      <c r="F194" s="38"/>
      <c r="G194" s="194">
        <f>SUM(G192:G193)</f>
        <v>0</v>
      </c>
      <c r="H194" s="194">
        <f t="shared" ref="H194:S194" si="40">SUM(H192:H193)</f>
        <v>0</v>
      </c>
      <c r="I194" s="194">
        <f t="shared" si="40"/>
        <v>0</v>
      </c>
      <c r="J194" s="194">
        <f t="shared" si="40"/>
        <v>0</v>
      </c>
      <c r="K194" s="194">
        <f t="shared" si="40"/>
        <v>0</v>
      </c>
      <c r="L194" s="194">
        <f t="shared" si="40"/>
        <v>0</v>
      </c>
      <c r="M194" s="194">
        <f t="shared" si="40"/>
        <v>0</v>
      </c>
      <c r="N194" s="194">
        <f t="shared" si="40"/>
        <v>0</v>
      </c>
      <c r="O194" s="194">
        <f t="shared" si="40"/>
        <v>0</v>
      </c>
      <c r="P194" s="194">
        <f t="shared" si="40"/>
        <v>0</v>
      </c>
      <c r="Q194" s="194">
        <f t="shared" si="40"/>
        <v>0</v>
      </c>
      <c r="R194" s="194">
        <f t="shared" si="40"/>
        <v>0</v>
      </c>
      <c r="S194" s="194">
        <f t="shared" si="40"/>
        <v>0</v>
      </c>
    </row>
    <row r="195" spans="2:19">
      <c r="B195" s="11"/>
      <c r="C195" s="11"/>
      <c r="D195" s="16"/>
      <c r="E195" s="41"/>
      <c r="F195" s="38"/>
      <c r="G195" s="41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</row>
    <row r="196" spans="2:19">
      <c r="B196" s="11"/>
      <c r="C196" s="11"/>
      <c r="D196" s="16"/>
      <c r="E196" s="40"/>
      <c r="F196" s="38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</row>
    <row r="197" spans="2:19" ht="15.75" thickBot="1">
      <c r="C197" s="51" t="s">
        <v>89</v>
      </c>
      <c r="E197" s="42">
        <f>E44+E127+E145+E156+E163+E176+E181+E189+E194</f>
        <v>0</v>
      </c>
      <c r="F197" s="38"/>
      <c r="G197" s="42">
        <f>G44+G127+G145+G156+G163+G176+G181+G189+G194</f>
        <v>0</v>
      </c>
      <c r="H197" s="42">
        <f t="shared" ref="H197:S197" si="41">H44+H127+H145+H156+H163+H176+H181+H189+H194</f>
        <v>0</v>
      </c>
      <c r="I197" s="42">
        <f t="shared" si="41"/>
        <v>0</v>
      </c>
      <c r="J197" s="42">
        <f t="shared" si="41"/>
        <v>0</v>
      </c>
      <c r="K197" s="42">
        <f t="shared" si="41"/>
        <v>0</v>
      </c>
      <c r="L197" s="42">
        <f t="shared" si="41"/>
        <v>0</v>
      </c>
      <c r="M197" s="42">
        <f t="shared" si="41"/>
        <v>0</v>
      </c>
      <c r="N197" s="42">
        <f t="shared" si="41"/>
        <v>0</v>
      </c>
      <c r="O197" s="42">
        <f t="shared" si="41"/>
        <v>0</v>
      </c>
      <c r="P197" s="42">
        <f t="shared" si="41"/>
        <v>0</v>
      </c>
      <c r="Q197" s="42">
        <f t="shared" si="41"/>
        <v>0</v>
      </c>
      <c r="R197" s="42">
        <f t="shared" si="41"/>
        <v>0</v>
      </c>
      <c r="S197" s="42">
        <f t="shared" si="41"/>
        <v>0</v>
      </c>
    </row>
    <row r="198" spans="2:19" ht="15.75" thickTop="1">
      <c r="E198" s="41"/>
      <c r="F198" s="38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</row>
  </sheetData>
  <sheetProtection sheet="1" objects="1" scenarios="1" formatCells="0" formatColumns="0" formatRows="0" insertRows="0"/>
  <printOptions horizontalCentered="1"/>
  <pageMargins left="0.31496062992125984" right="0.31496062992125984" top="0.35433070866141736" bottom="0.55118110236220474" header="0.31496062992125984" footer="0.31496062992125984"/>
  <pageSetup paperSize="9" scale="60" fitToHeight="4" orientation="landscape" horizontalDpi="4294967293" r:id="rId1"/>
  <headerFooter>
    <oddFooter>&amp;L&amp;A&amp;R&amp;P/&amp;N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0"/>
  <sheetViews>
    <sheetView workbookViewId="0">
      <selection activeCell="F26" sqref="F26"/>
    </sheetView>
  </sheetViews>
  <sheetFormatPr defaultRowHeight="15"/>
  <cols>
    <col min="1" max="1" width="13.28515625" bestFit="1" customWidth="1"/>
  </cols>
  <sheetData>
    <row r="1" spans="1:1">
      <c r="A1" s="70" t="s">
        <v>314</v>
      </c>
    </row>
    <row r="3" spans="1:1">
      <c r="A3" t="s">
        <v>315</v>
      </c>
    </row>
    <row r="4" spans="1:1">
      <c r="A4" t="s">
        <v>316</v>
      </c>
    </row>
    <row r="5" spans="1:1">
      <c r="A5" t="s">
        <v>317</v>
      </c>
    </row>
    <row r="6" spans="1:1">
      <c r="A6" t="s">
        <v>318</v>
      </c>
    </row>
    <row r="7" spans="1:1">
      <c r="A7" t="s">
        <v>319</v>
      </c>
    </row>
    <row r="8" spans="1:1">
      <c r="A8" t="s">
        <v>320</v>
      </c>
    </row>
    <row r="9" spans="1:1">
      <c r="A9" t="s">
        <v>321</v>
      </c>
    </row>
    <row r="10" spans="1:1">
      <c r="A10" t="s">
        <v>322</v>
      </c>
    </row>
    <row r="11" spans="1:1">
      <c r="A11" t="s">
        <v>323</v>
      </c>
    </row>
    <row r="12" spans="1:1">
      <c r="A12" t="s">
        <v>324</v>
      </c>
    </row>
    <row r="13" spans="1:1">
      <c r="A13" t="s">
        <v>325</v>
      </c>
    </row>
    <row r="14" spans="1:1">
      <c r="A14" t="s">
        <v>326</v>
      </c>
    </row>
    <row r="17" spans="1:1">
      <c r="A17" s="70" t="s">
        <v>90</v>
      </c>
    </row>
    <row r="19" spans="1:1">
      <c r="A19" t="s">
        <v>327</v>
      </c>
    </row>
    <row r="20" spans="1:1">
      <c r="A20" t="s">
        <v>328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Περιεχόμενα</vt:lpstr>
      <vt:lpstr>Β1 Προβλέψεις</vt:lpstr>
      <vt:lpstr>Β2 Υλοποίηση ΠΥ</vt:lpstr>
      <vt:lpstr>Β3 Δάνεια</vt:lpstr>
      <vt:lpstr>Β4 Καθυστ Οφειλές</vt:lpstr>
      <vt:lpstr>Β5 Δεσμεύσεις</vt:lpstr>
      <vt:lpstr>ΒΠ - Εισπράξεις</vt:lpstr>
      <vt:lpstr>ΒΠ - Πληρωμές</vt:lpstr>
      <vt:lpstr>Lists</vt:lpstr>
      <vt:lpstr>Budget</vt:lpstr>
      <vt:lpstr>months</vt:lpstr>
      <vt:lpstr>'Β2 Υλοποίηση ΠΥ'!Print_Titles</vt:lpstr>
      <vt:lpstr>'ΒΠ - Εισπράξεις'!Print_Titles</vt:lpstr>
      <vt:lpstr>'ΒΠ - Πληρωμές'!Print_Titles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TRY190210308</dc:creator>
  <cp:lastModifiedBy>TRY190210308</cp:lastModifiedBy>
  <cp:lastPrinted>2017-01-03T10:38:59Z</cp:lastPrinted>
  <dcterms:created xsi:type="dcterms:W3CDTF">2015-10-26T10:24:14Z</dcterms:created>
  <dcterms:modified xsi:type="dcterms:W3CDTF">2017-02-16T08:34:23Z</dcterms:modified>
</cp:coreProperties>
</file>